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Volumes/KINGSTON/maszek/Sárpilis_építés/"/>
    </mc:Choice>
  </mc:AlternateContent>
  <bookViews>
    <workbookView xWindow="0" yWindow="0" windowWidth="28800" windowHeight="18000" tabRatio="984" activeTab="3" xr2:uid="{00000000-000D-0000-FFFF-FFFF00000000}"/>
  </bookViews>
  <sheets>
    <sheet name="összesítő" sheetId="21" r:id="rId1"/>
    <sheet name="TÉTELEK EGYBE!" sheetId="28" r:id="rId2"/>
    <sheet name="Ajánlatos építés" sheetId="29" r:id="rId3"/>
    <sheet name="15" sheetId="2" r:id="rId4"/>
    <sheet name="21" sheetId="6" r:id="rId5"/>
    <sheet name="23" sheetId="7" r:id="rId6"/>
    <sheet name="31" sheetId="8" r:id="rId7"/>
    <sheet name="33" sheetId="22" r:id="rId8"/>
    <sheet name="35" sheetId="9" r:id="rId9"/>
    <sheet name="36" sheetId="10" r:id="rId10"/>
    <sheet name="42" sheetId="12" r:id="rId11"/>
    <sheet name="43" sheetId="13" r:id="rId12"/>
    <sheet name="44" sheetId="20" r:id="rId13"/>
    <sheet name="45" sheetId="24" r:id="rId14"/>
    <sheet name="47" sheetId="14" r:id="rId15"/>
    <sheet name="48" sheetId="15" r:id="rId16"/>
    <sheet name="61" sheetId="16" r:id="rId17"/>
    <sheet name="71" sheetId="25" r:id="rId18"/>
    <sheet name="81" sheetId="26" r:id="rId19"/>
    <sheet name="82" sheetId="18" r:id="rId20"/>
    <sheet name="88" sheetId="27" r:id="rId21"/>
    <sheet name="Munka1" sheetId="30" r:id="rId22"/>
  </sheets>
  <definedNames>
    <definedName name="_xlnm._FilterDatabase" localSheetId="1" hidden="1">'TÉTELEK EGYBE!'!$A$2:$F$191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0" i="28" l="1"/>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4" i="28"/>
  <c r="F3" i="28"/>
  <c r="F13" i="29"/>
  <c r="F12" i="29"/>
  <c r="F11" i="29"/>
  <c r="F10" i="29"/>
  <c r="F9" i="29"/>
  <c r="F8" i="29"/>
  <c r="F7" i="29"/>
  <c r="F6" i="29"/>
  <c r="F5" i="29"/>
  <c r="F4" i="29"/>
  <c r="F3" i="29"/>
  <c r="F3" i="27"/>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F11" i="26"/>
  <c r="F10" i="26"/>
  <c r="F9" i="26"/>
  <c r="F8" i="26"/>
  <c r="F7" i="26"/>
  <c r="F6" i="26"/>
  <c r="F5" i="26"/>
  <c r="F4" i="26"/>
  <c r="F3" i="26"/>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4" i="25"/>
  <c r="F3" i="25"/>
  <c r="F4" i="16"/>
  <c r="F3" i="16"/>
  <c r="F7" i="15"/>
  <c r="F6" i="15"/>
  <c r="F5" i="15"/>
  <c r="F4" i="15"/>
  <c r="F3" i="15"/>
  <c r="F13" i="14"/>
  <c r="F12" i="14"/>
  <c r="F11" i="14"/>
  <c r="F10" i="14"/>
  <c r="F9" i="14"/>
  <c r="F8" i="14"/>
  <c r="F7" i="14"/>
  <c r="F6" i="14"/>
  <c r="F5" i="14"/>
  <c r="F4" i="14"/>
  <c r="F3" i="14"/>
  <c r="F3" i="24"/>
  <c r="F17" i="20"/>
  <c r="F16" i="20"/>
  <c r="F15" i="20"/>
  <c r="F14" i="20"/>
  <c r="F13" i="20"/>
  <c r="F12" i="20"/>
  <c r="F11" i="20"/>
  <c r="F10" i="20"/>
  <c r="F9" i="20"/>
  <c r="F8" i="20"/>
  <c r="F7" i="20"/>
  <c r="F6" i="20"/>
  <c r="F5" i="20"/>
  <c r="F4" i="20"/>
  <c r="F3" i="20"/>
  <c r="F8" i="13"/>
  <c r="F7" i="13"/>
  <c r="F6" i="13"/>
  <c r="F5" i="13"/>
  <c r="F4" i="13"/>
  <c r="F3" i="13"/>
  <c r="F13" i="12"/>
  <c r="F12" i="12"/>
  <c r="F11" i="12"/>
  <c r="F10" i="12"/>
  <c r="F9" i="12"/>
  <c r="F8" i="12"/>
  <c r="F7" i="12"/>
  <c r="F6" i="12"/>
  <c r="F5" i="12"/>
  <c r="F4" i="12"/>
  <c r="F3" i="12"/>
  <c r="F7" i="10"/>
  <c r="F6" i="10"/>
  <c r="F5" i="10"/>
  <c r="F4" i="10"/>
  <c r="F3" i="10"/>
  <c r="F4" i="9"/>
  <c r="F3" i="9"/>
  <c r="F5" i="22"/>
  <c r="F4" i="22"/>
  <c r="F3" i="22"/>
  <c r="F11" i="8"/>
  <c r="F10" i="8"/>
  <c r="F9" i="8"/>
  <c r="F8" i="8"/>
  <c r="F7" i="8"/>
  <c r="F6" i="8"/>
  <c r="F5" i="8"/>
  <c r="F4" i="8"/>
  <c r="F3" i="8"/>
  <c r="F3" i="7"/>
  <c r="F14" i="6"/>
  <c r="F13" i="6"/>
  <c r="F12" i="6"/>
  <c r="F11" i="6"/>
  <c r="F10" i="6"/>
  <c r="F9" i="6"/>
  <c r="F8" i="6"/>
  <c r="F7" i="6"/>
  <c r="F6" i="6"/>
  <c r="F5" i="6"/>
  <c r="F4" i="6"/>
  <c r="F3" i="6"/>
  <c r="F4" i="2"/>
  <c r="F3" i="2"/>
  <c r="F1" i="27" l="1"/>
  <c r="F1" i="18"/>
  <c r="F1" i="26"/>
  <c r="F1" i="25"/>
  <c r="F1" i="16"/>
  <c r="F1" i="15"/>
  <c r="C14" i="21" s="1"/>
  <c r="F1" i="14"/>
  <c r="F1" i="24"/>
  <c r="F1" i="20"/>
  <c r="F1" i="13"/>
  <c r="F1" i="12"/>
  <c r="F1" i="10"/>
  <c r="F1" i="9"/>
  <c r="F1" i="22"/>
  <c r="F1" i="8"/>
  <c r="F1" i="7"/>
  <c r="F1" i="6"/>
  <c r="F1" i="29"/>
  <c r="F1" i="28" s="1"/>
  <c r="F1" i="2"/>
  <c r="C19" i="21" l="1"/>
  <c r="C17" i="21"/>
  <c r="C16" i="21" l="1"/>
  <c r="C12" i="21"/>
  <c r="C6" i="21" l="1"/>
  <c r="C15" i="21" l="1"/>
  <c r="C13" i="21"/>
  <c r="C10" i="21"/>
  <c r="C9" i="21"/>
  <c r="C8" i="21"/>
  <c r="C5" i="21"/>
  <c r="C4" i="21"/>
  <c r="C3" i="21"/>
  <c r="C2" i="21"/>
  <c r="C18" i="21"/>
  <c r="C11" i="21"/>
  <c r="C7" i="21"/>
  <c r="C21" i="21" l="1"/>
  <c r="C22" i="21"/>
</calcChain>
</file>

<file path=xl/sharedStrings.xml><?xml version="1.0" encoding="utf-8"?>
<sst xmlns="http://schemas.openxmlformats.org/spreadsheetml/2006/main" count="1044" uniqueCount="333">
  <si>
    <t>MVH kód</t>
  </si>
  <si>
    <t>tétel megnevezése</t>
  </si>
  <si>
    <t>mennyiség</t>
  </si>
  <si>
    <t>mennyiségi egység</t>
  </si>
  <si>
    <t>nettó összesen</t>
  </si>
  <si>
    <t>zsaluzás</t>
  </si>
  <si>
    <t>irtás föld és sziklamunka</t>
  </si>
  <si>
    <t>síkalpozás</t>
  </si>
  <si>
    <t>helyszíni beton és vasbeton</t>
  </si>
  <si>
    <t>ácsmunka</t>
  </si>
  <si>
    <t>vakolás rabicolás</t>
  </si>
  <si>
    <t>ajzatkészítés hideg és melegburkolat</t>
  </si>
  <si>
    <t>bádogozás</t>
  </si>
  <si>
    <t>asztalos szerkezet elhelyezése</t>
  </si>
  <si>
    <t>felületképzés ( festés mázolás)</t>
  </si>
  <si>
    <t>Szigetelés</t>
  </si>
  <si>
    <t xml:space="preserve">Útburkolat alap </t>
  </si>
  <si>
    <t>Épületgépészeti szerelések</t>
  </si>
  <si>
    <t>falazás és egyéb kőművesmunkák</t>
  </si>
  <si>
    <t>lakatos szerkezetek elhelyezése</t>
  </si>
  <si>
    <t>villanyszerelés</t>
  </si>
  <si>
    <t>épületgépészeti csővezeték szerelése</t>
  </si>
  <si>
    <t>rögzítések, tömítések</t>
  </si>
  <si>
    <t xml:space="preserve">21-008-0016234 </t>
  </si>
  <si>
    <t>Alépítményi munkák
Irtás, föld- és sziklamunka
Tömörítés
Tömörítés bármely tömörítési osztálybangépi erővel,
kis felületen,
tömörségi fok: 90%</t>
  </si>
  <si>
    <t>m3</t>
  </si>
  <si>
    <t>21-011-0016762</t>
  </si>
  <si>
    <t>Alépítményi munkák
Irtás, föld- és sziklamunka
Kiegészítő tevékenységek
Építési törmelék konténeres elszállítása, lerakása,lerakóhelyi díjjal,
5,0 m3-es konténerbe</t>
  </si>
  <si>
    <t>db</t>
  </si>
  <si>
    <t xml:space="preserve">31-000-0034795 </t>
  </si>
  <si>
    <t>Építőmesteri munkák
Helyszíni beton és vasbeton munkák
Bontási munkák
Födémfeltöltések bontása,
nehéz feltöltések bontása homokból, kavicsból, testsűrűség 1500 kg/mł felett</t>
  </si>
  <si>
    <t xml:space="preserve">31-000-0034810 </t>
  </si>
  <si>
    <t>Építőmesteri munkák
Helyszíni beton és vasbeton munkák
Bontási munkák
Beton aljzatok, járdák bontása 10 cm vastagságig,
kavicsbetonból, salakbetonból</t>
  </si>
  <si>
    <t>m2</t>
  </si>
  <si>
    <t xml:space="preserve">31-030-0062623 </t>
  </si>
  <si>
    <t>Építőmesteri munkák
Helyszíni beton és vasbeton munkák
Közbenső és felületképző szerkezetek készítése
Beton aljzat készítése helyszínen kevert betonból,
kisgépes, betonszivattyús továbbítással és kézi bedolgozással,merev aljzatra, tartószerkezetre léccel lehúzva,
kavicsbetonból, C 8/10 - C 16/20kissé képlékeny konzisztenciájú betonból, 6 cm vastagság felett C16/20 - X0b(H) kissé képlékeny kavicsbeton keverék CEM 42,5 pc. Dçmax = 16 mm, m = 6,4 finomsági modulussal</t>
  </si>
  <si>
    <t xml:space="preserve">31-032-0064745 </t>
  </si>
  <si>
    <t>Építőmesteri munkák
Helyszíni beton és vasbeton munkák
Aljzat készítése szárazhabarcs esztrichből
Úsztatott esztrich (hő- vagy hangszigetelésen)
gépi feldolgozással, cementbázisú esztrichből
C12 szilárdsági osztálynak megfelelően,
5 cm vastagságban
LB-Knauf Cementesztrich ZE-12, Cikkszám: 619611</t>
  </si>
  <si>
    <t xml:space="preserve">42-000-0222041 </t>
  </si>
  <si>
    <t>Szakipari munkák
Aljzatkészítés, hideg- és melegburkolatok készítése
Bontási munkák
Lapburkolatok bontása,
padlóburkolat bármely méretű kőagyag, mozaik vagytört mozaik (NOVA) lapból</t>
  </si>
  <si>
    <t xml:space="preserve">42-000-0222053 </t>
  </si>
  <si>
    <t>Szakipari munkák
Aljzatkészítés, hideg- és melegburkolatok készítése
Bontási munkák
Lapburkolatok bontása,
fal-, pillér- és oszlopburkolat, bármely méretűmozaik, kőagyag és csempe</t>
  </si>
  <si>
    <t xml:space="preserve">42-000-0222082 </t>
  </si>
  <si>
    <t>Szakipari munkák
Aljzatkészítés, hideg- és melegburkolatok készítése
Bontási munkák
Fa-, hézagmentes műanyag- és szőnyegburkolatok bontása,
fapadló burkolatok,
hajópadló 22 mm vastag deszkából vagy rövid svéd padló</t>
  </si>
  <si>
    <t xml:space="preserve">42-011-0224716 </t>
  </si>
  <si>
    <t>Szakipari munkák
Aljzatkészítés, hideg- és melegburkolatok készítése
Hidegburkolatok aljzatelőkészítése
Padlóburkolat hordozószerkezetének felületelőkészítése
beltérben,
beton alapfelületen
felületelőkészítő alapozó és tapadóhíd felhordása egy rétegben
MUREXIN LF mélyalapozó</t>
  </si>
  <si>
    <t xml:space="preserve">42-011-2801312 </t>
  </si>
  <si>
    <t>42-012-2801551</t>
  </si>
  <si>
    <t>Szakipari munkák
Aljzatkészítés, hideg- és melegburkolatok készítése
Fal-, pillér és oszlopburkolatok ragasztóhabarcsba
Fal- , pillér- és oszlopburkolat készítése
beltérben,
tégla, beton, vakolt alapfelületen,
mázas kerámiával,
kötésben vagy hálósan, 3-5 mm vtg. ragasztóba rakva, 1-10 mm fugaszéleséggel,
25x25 - 40x40 cm közötti lapmérettel
MAPEI Keraflex Light S1 C2TE S1 alakváltozásra képes, fokozott terhelhetőségű, lecsúszásmentes, nagy kiadósságú, cementkötésű ragasztóhabarcsMAPEI Ultracolor Plus Gyorskötésű és gyorsszáradású, fokozott terhelhetőségű, kivirágzásmentes fugázóhabarcs 2 és 20 mm közötti fugaszélességekhez.</t>
  </si>
  <si>
    <t xml:space="preserve">42-022-0248700 </t>
  </si>
  <si>
    <t xml:space="preserve">48-002-1258860 </t>
  </si>
  <si>
    <t>Szakipari munkák
Szigetelés
Talajnedvesség elleni szigetelések
Talajnedvesség elleni szigetelés;
Padlószigetelés,
egy rétegben, minimum 4,0 mm vastag
elasztomerbitumenes (SBS modifikált) lemezzel, az aljzathoz foltonként vagy sávokban olvasztásos ragasztással,az átlapolásoknál teljes felületű hegesztéssel fektetve
VILLAS E-PV 4 F/K, poliészterfátyol hordozórétegű, 4 mm névleges vastagságú, elasztomerbitumenes (SBS modifikált) lemez</t>
  </si>
  <si>
    <t xml:space="preserve">48-007-2933266 </t>
  </si>
  <si>
    <t>Szakipari munkák
Szigetelés
Hőszigetelések
Födém;
Padló hőszigetelő anyag elhelyezése, vízszintes felületen,
aljzatbeton alá,
úsztató rétegként,
expandált polisztirolhab lemezzel
BACHL Nikecell EPS 100 standard expandált polisztirol keményhab hőszigetelő lemez, 1000x500x50 mm</t>
  </si>
  <si>
    <t xml:space="preserve">48-007-3301426 </t>
  </si>
  <si>
    <t>Szakipari munkák
Szigetelés
Hőszigetelések
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</si>
  <si>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 xml:space="preserve">K 48-031-0588960 </t>
  </si>
  <si>
    <t>Szakipari munkák
Szigetelés
Utólagos falszigetelések
Utólagos talajnedvesség elleni vízszintes falszigetelés készítése,
tégla falszerkezetben, 1,2 mm vastag hullámosított fémlemez besajtolással</t>
  </si>
  <si>
    <t>m</t>
  </si>
  <si>
    <t>61-004-2642176</t>
  </si>
  <si>
    <t>Közlekedés építési munkák
Útburkolatalap és makadámburkolat készítése
Makadám rendszerű alapok
Szórt alap készítése, egy rétegben,
15-25 cm vastagságban, 4 cm hézagkitöltéssel,zúzottkőből vagy kohósalakkőből
Speciális zúzottkő andezit, S 0/32, KŐKA, Komló</t>
  </si>
  <si>
    <t xml:space="preserve">42-022-0260132 </t>
  </si>
  <si>
    <t>Szakipari munkák
Aljzatkészítés, hideg- és melegburkolatok készítése
Padlóburkolatok ragasztóhabarcsba
Padlóburkolat készítése,
kültérben, hőterhelt felületen,
tégla, beton, vakolt alapfelületen,
gres, kőporcelán lappal,
kötésben vagy hálósan, 3-5 mm vtg. ragasztóba rakva, 1-10 mm fugaszéleséggel,
20x20 - 40x40 cm közötti lapmérettel
MAPEI Keraflex flexibilis csemperagasztó, szürke, Ultracolor Plus 100 fugázó, fehér</t>
  </si>
  <si>
    <t xml:space="preserve">35-004-0108955 </t>
  </si>
  <si>
    <t>Építőmesteri munkák
Ácsmunka
Deszkázások
Deszkázás
ereszdeszkázás, nádazás, bádogozás vagy ereszlemez alá</t>
  </si>
  <si>
    <t xml:space="preserve">35-004-0108984 </t>
  </si>
  <si>
    <t>Építőmesteri munkák
Ácsmunka
Deszkázások
Deszkázás
oromdeszka nádfedéshez, egymásra szegezve, 20+12 cm szélességig</t>
  </si>
  <si>
    <t xml:space="preserve">43-000-0330732 </t>
  </si>
  <si>
    <t>Szakipari munkák
Bádogozás
Bontási munkák
Függőereszcsatorna bontása,50 cm kiterített szélességig</t>
  </si>
  <si>
    <t xml:space="preserve">43-000-0330773 </t>
  </si>
  <si>
    <t>Szakipari munkák
Bádogozás
Bontási munkák
Lefolyó csatorna bontása50 cm kiterített szélességig</t>
  </si>
  <si>
    <t xml:space="preserve">43-002-0334251 </t>
  </si>
  <si>
    <t>Szakipari munkák
Bádogozás
Csatornák
Függőereszcsatorna szerelése, félkörszelvényű,bármilyen kiterített szélességben,
mínősített ötvözött horganylemezből
RHEINZINK standard felületű függőereszcsatorna (MSZ EN 612) 333 mm,0,70 mm vtg. Cikkszám: 111 1061</t>
  </si>
  <si>
    <t xml:space="preserve">43-002-0335762 </t>
  </si>
  <si>
    <t>Szakipari munkák
Bádogozás
Csatornák
Lefolyócső szerelése kör keresztmetszettel,bármilyen kiterített szélességgel,
mínősített ötvözött horganylemezből
RHEINZINK standard felületű lefolyócső (MSZ EN 612), NÁ 100 mm, 0,65 mm vtg.Cikkszám: 112 1662</t>
  </si>
  <si>
    <t xml:space="preserve">43-003-0338955 </t>
  </si>
  <si>
    <t>Szakipari munkák
Bádogozás
Szegélyek és hajlatok
Oromszegély szerelése,
mínősített ötvözött horganylemezből,
33 cm kiterített szélességig
Oromszegély RHEINZINK QUALITY ZINK minőségű ötvözött horganylemezből,0,65 mm vtg., standard felületű, Ksz: 25 cm</t>
  </si>
  <si>
    <t xml:space="preserve">43-003-0342406 </t>
  </si>
  <si>
    <t>Szakipari munkák
Bádogozás
Szegélyek és hajlatok
Kéményszegély szerelése
keményhéjalású tetőhöz,
mínősített ötvözött horganylemezből,
40 cm kiterített szélességgel
Kéményszegély RHEINZINK QUALITY ZINK minőségű ötvözött horganylemezből,0,65 mm vtg., standard felületű, Ksz: 40 cm</t>
  </si>
  <si>
    <t>47-031-0506114 </t>
  </si>
  <si>
    <t>Szakipari munkák
Felületképzés (festés, mázolás, tapétázás, korrózióvédelem)
Fafelületek mázolása
Külső fafelületek
lazúrozása,
gyalult felületen, oldószeres lazúrral,két rétegben,
tagolt felületen
Revco Wood-Line falazúr, natúr</t>
  </si>
  <si>
    <t xml:space="preserve">15-012-0012602 </t>
  </si>
  <si>
    <t>Keverékek és ideiglenes segédszerkezetek
Zsaluzás és állványozás
Könnyű állványszerkezetek
Homlokzati keretállványok, fém keretvázból, szintenkénti pallóterítéssel,korláttal, lábdeszkával, 0,75-1,20 m padlószélességgel, munkapadlótávolság 2,50 m, 2,00 kN/m˛ terhelhetőséggel, állványépítés MSZ ésalkalmazástechnikai kézikönyv szerint,
6,00 m munkapadló magasságig
KRAUSE Stabilo homlokzati keretállvány 0,75 m padlószélességgel, 6,00 m munkapadló magasságig</t>
  </si>
  <si>
    <t xml:space="preserve">36-090-0130066 </t>
  </si>
  <si>
    <t>Építőmesteri munkák
Vakolás és rabicolás
Javítási és pótlási munkák
Vakolatjavítás
homlokzaton, a meglazult, sérült vakolat előzetesleverésével, durva, sima kivitelben,
hiánypótlás 25% felett
CS I-W1 (Hvh10-mc) kültéri, vakoló cementes mészhabarcs mészpéppel</t>
  </si>
  <si>
    <t xml:space="preserve">36-090-0130444 </t>
  </si>
  <si>
    <t>Építőmesteri munkák
Vakolás és rabicolás
Javítási és pótlási munkák
Homlokzati párkányhúzás javítása, a meglazult,sérült vakolat leverésével, sarok és csatlakozás-összedolgozással,
30 cm kiterített szélességig,
hiánypótlás 5-25% között</t>
  </si>
  <si>
    <t>47-010-0453731</t>
  </si>
  <si>
    <t>Szakipari munkák
Felületképzés (festés, mázolás, tapétázás, korrózióvédelem)
Alapozások belső-, homlokzati festésekhez
Enyhén porózus, nedvszívó, gyengén homokosodófalfelületek felületmegerősítő mélyalapozása,
vizes-diszperziós mélyalapozóval,
tagolt felületen
Jubosil GX szilikátos mélyalapozó</t>
  </si>
  <si>
    <t xml:space="preserve">47-013-0470185 </t>
  </si>
  <si>
    <t>Szakipari munkák
Felületképzés (festés, mázolás, tapétázás, korrózióvédelem)
Homlokzatfestések
Szilikát festések,
szilikát kötőanyagú, helyszínen színezett, vízbázisúszínes-dekoratív homlokzati lazúr festékkel,megfelelően előkészített alapfelületen,
vakolaton, két rétegben,
tagolt sima felületen
Caparol Sylitol Antik-Lasur szilikát kötőanyagú lazúr falfesték</t>
  </si>
  <si>
    <t xml:space="preserve">47-013-0470190 </t>
  </si>
  <si>
    <t>Szakipari munkák
Felületképzés (festés, mázolás, tapétázás, korrózióvédelem)
Homlokzatfestések
Szilikát festések,
szilikát kötőanyagú, helyszínen színezett, vízbázisúszínes-dekoratív homlokzati lazúr festékkel,megfelelően előkészített alapfelületen,
vakolaton, két rétegben,
tagolt sima felületen
Caparol Sylitol Antik-Lasur szilikát kötőanyagú lazúr falfesték (lábazat-szürke)</t>
  </si>
  <si>
    <t xml:space="preserve">36-090-0129981 </t>
  </si>
  <si>
    <t>Építőmesteri munkák
Vakolás és rabicolás
Javítási és pótlási munkák
Vakolatjavítás
oldalfalon, tégla-, beton-, kőfelületen vagy építőlemezen,a meglazult, sérült vakolat előzetes leverésével,
hiánypótlás 5-25% között
Hvb8-mc, beltéri, vakoló cementes mészhabarcs mészpéppel</t>
  </si>
  <si>
    <t xml:space="preserve">47-000-0450324 </t>
  </si>
  <si>
    <t>Szakipari munkák
Felületképzés (festés, mázolás, tapétázás, korrózióvédelem)
Felület előkészítések, részmunkák
Belső festéseknél felület előkészítése, részmunkák;
többrétegű meszelés lekaparása
bármilyen padozatú helyiségben,
tagolt felületen</t>
  </si>
  <si>
    <t>100m2</t>
  </si>
  <si>
    <t xml:space="preserve">47-000-3626510 </t>
  </si>
  <si>
    <t>Szakipari munkák
Felületképzés (festés, mázolás, tapétázás, korrózióvédelem)
Felület előkészítések, részmunkák
Belső festéseknél felület előkészítése, részmunkák;
glettelés,
gipszes glettel,
vakolt felületen,
tagolt felületen
POLI-FARBE Corso 0-6 beltéri glettanyag, fehér</t>
  </si>
  <si>
    <t xml:space="preserve">47-010-2628600 </t>
  </si>
  <si>
    <t xml:space="preserve">
Szakipari munkák
Felületképzés (festés, mázolás, tapétázás, korrózióvédelem)
Alapozások belső-, homlokzati festésekhez
Repedt vakolatfelületek vagy régi hordképes homlokzatbevonatok alapozása,
szálerősített repedésáthidaló alapozófestékkel
tagolatlan felületen
Fibrosil Repedésáthidaló szálerősített alapozó festék, fehér</t>
  </si>
  <si>
    <t xml:space="preserve">47-011-3626652 </t>
  </si>
  <si>
    <t xml:space="preserve">
Szakipari munkák
Felületképzés (festés, mázolás, tapétázás, korrózióvédelem)
Belsőfestések
Szilikátfestések,
kálivízüveg kötőanyagú, nagy vízgőzáteresztő képességű,fehér vagy színes szilikát falfestés,
új vagy régi lekapart ásványi előkészített alapfelületen,
vakolaton, két rétegben,
tagolt sima felületen
POLI-FARBE Inntaler páraáteresztő szilikát beltéri falfesték</t>
  </si>
  <si>
    <t xml:space="preserve">44-090-0374972 </t>
  </si>
  <si>
    <t>Szakipari munkák
Asztalosszerkezetek elhelyezése
Javítások, pótlások
Meglévő mindenféle nyílászáró szerkezet kisebb javítása faanyag- és/vagy vasalatpótlással,
2 m2 felett, vasalatpótlással</t>
  </si>
  <si>
    <t xml:space="preserve">44-090-0374955 </t>
  </si>
  <si>
    <t>Szakipari munkák
Asztalosszerkezetek elhelyezése
Javítások, pótlások
Meglévő mindenféle nyílászáró szerkezet kisebb javítása faanyag- és/vagy vasalatpótlással,
1,2 m2-ig, vasalatpótlással</t>
  </si>
  <si>
    <t xml:space="preserve">44-000-0355525 </t>
  </si>
  <si>
    <t>Szakipari munkák
Asztalosszerkezetek elhelyezése
Bontások
Fa nyílászáró szerkezetek bontása, ajtó, ablak vagy kapu,
2,01-4,00 m2 között</t>
  </si>
  <si>
    <t xml:space="preserve">44-000-0355542  </t>
  </si>
  <si>
    <t>Szakipari munkák
Asztalosszerkezetek elhelyezése
Bontások
Fa nyílászáró szerkezetek bontása, ajtó, ablak vagy kapu,
6,01 m2 felett</t>
  </si>
  <si>
    <t xml:space="preserve">47-000-0452610 </t>
  </si>
  <si>
    <t>Szakipari munkák
Felületképzés (festés, mázolás, tapétázás, korrózióvédelem)
Felület előkészítések, részmunkák
Fafelületek mázolásának előkészítő és részmunkái;
régi olajmázolás eltávolítása fa nyílászárószerkezetről,
lekaparással (raskettázás),
tagolt felületről</t>
  </si>
  <si>
    <t xml:space="preserve">44-090-0375054 </t>
  </si>
  <si>
    <t>Szakipari munkák
Asztalosszerkezetek elhelyezése
Javítások, pótlások
Meglévő mindenféle nyílászáró szerkezet javításafaanyag- és/vagy vasalatpótlással,
0,0038 mł-ig, vasalatpótlással
DORMA TS 93 ajtócsukó 1600 mm-ig, végbehúzással, kicsapás elleni védelemmel</t>
  </si>
  <si>
    <t xml:space="preserve">44-090-0375146 </t>
  </si>
  <si>
    <t>Szakipari munkák
Asztalosszerkezetek elhelyezése
Javítások, pótlások
Meglévő mindenféle nyílászáró szerkezet javításafaanyag- és/vagy vasalatpótlással,
0,0190 mł-ig, faanyag pótlással</t>
  </si>
  <si>
    <t xml:space="preserve">47-031-3627572 </t>
  </si>
  <si>
    <t>Szakipari munkák
Felületképzés (festés, mázolás, tapétázás, korrózióvédelem)
Fafelületek mázolása
Belső fafelületek
zománclakkozása,
vízbázisú bevonóanyaggal, két rétegben,
tagolt felületen
POLI-FARBE Cellkolor Aqua vizes zománc</t>
  </si>
  <si>
    <t>15-002-0010936 </t>
  </si>
  <si>
    <t>Egyoldali falzsaluzás függőleges vagy ferde sík felülettel, fa zsaluzattal, 3 m magasságig (rámpa záróbeton oldalánál)</t>
  </si>
  <si>
    <t xml:space="preserve">21-002-0014456 </t>
  </si>
  <si>
    <t>Humuszos termőréteg, termőföld leszedése 20cm vastagságban, terítése gépi erővel, 18%-os terephajlásig, bármilyen talajban, szállítással, 50,0 m-ig (Új rámpa alatt)</t>
  </si>
  <si>
    <t>21-003-0014710 </t>
  </si>
  <si>
    <t xml:space="preserve">21-003-0015373 </t>
  </si>
  <si>
    <t>Földvisszatöltés munkagödörbe vagy munkaárokba, tömörítés nélkül, réteges elterítéssel, I-IV. osztályú talajban, gépi erővel, az anyag súlypontja 10,0 m-en belül, a vezetéket (műtárgyat) környező 50 cm-en túli szelvényrészben (földfeltöltés kinti</t>
  </si>
  <si>
    <t xml:space="preserve">21-008-0016142 </t>
  </si>
  <si>
    <t>Döngölés gépi erővel száraz, földnedves III. fejtési talajosztályban</t>
  </si>
  <si>
    <t>21-011-2614054</t>
  </si>
  <si>
    <t>Feltöltések alap- és lábazati falak közé és alagsori vagy alá nem pincézett földszinti padozatok alá, az anyag szétterítésével, mozgatásával, kézi döngöléssel, osztályozatlan kavicsból Természetes szemmegoszlású homokos kavics, THK 0/32 P-TT,</t>
  </si>
  <si>
    <t>21-011-0016825 </t>
  </si>
  <si>
    <t>Fejtett föld konténerbe rakása,  kézi erővel, önálló munka esetén elszámolva, konténer szállítás nélkül</t>
  </si>
  <si>
    <t>23-003-0024311</t>
  </si>
  <si>
    <t>31-030-0062301 </t>
  </si>
  <si>
    <t>Beton aljzat felületképzéséért többletidő, simított érdes felület képzése, fasimítóval</t>
  </si>
  <si>
    <t>31-030-0062434 </t>
  </si>
  <si>
    <t>Beton aljzat készítése helyszínen kevert betonból, kézi továbbítással és bedolgozással, merev aljzatra, tartószerkezetre léccel lehúzva, kavicsbetonból, C 8/10 - C 16/20 kissé képlékeny konzisztenciájú betonból, 20 cm vastagságban C16/20 - X0b(H) kissé</t>
  </si>
  <si>
    <t xml:space="preserve">33-001-0090491 </t>
  </si>
  <si>
    <t>Teherhordó és kitöltő falazat készítése, beton, könnyűbeton falazóblokk vagy zsaluzóelem termékekből, 300 mm falvastagságban, 250x500x230 mm-es méretű beton zsaluzóelemből, kitöltő betonnal, betonacél beépítéssel Leier ZS 25-as zsaluzóelem, 250/500/230</t>
  </si>
  <si>
    <t>36-007-0123126 </t>
  </si>
  <si>
    <t>Lábazati vakolatok; lábazati alapvakolat felhordása kézi erővel, 2 cm vastagságban LB-Knauf SOCKELPUTZ/Lábazati alapvakolat, fagyálló, Cikkszám: K00212111 (rámpa oldalának vakolása)</t>
  </si>
  <si>
    <t>36-007-0123281</t>
  </si>
  <si>
    <t>Lábazati vakolatok; díszítő és lábazati műgyantás kötőanyagú vakolatréteg felhordása, kézi erővel, vödrös kiszerelésű anyagból LB-Knauf Colorol díszítő és lábazati vakolat, 24 színben, Csz: K008297**</t>
  </si>
  <si>
    <t>45-004-0391486</t>
  </si>
  <si>
    <t>Acél, alumínium erkély-, folyosó- és mellvédkorlát elhelyezése, fészekbe vagy kőcsavaros rögzítéssel Acélidom korlát elheyezése a rámpánál, porszórva</t>
  </si>
  <si>
    <t>47-041-0514335 </t>
  </si>
  <si>
    <t>Mozgáskorlátozottak és gyengénlátók érdekében figyelmeztető gömbös gumilemez és vezetősáv leragasztása a főbejáratig a megfelelő, biztonságos közlekedés miatt</t>
  </si>
  <si>
    <t>48-005-1682276</t>
  </si>
  <si>
    <t>810010843372</t>
  </si>
  <si>
    <t>Ivóvíz vezeték, Ötrétegű cső szerelése, PE-Xc/Al/PE-Xc vagy PE-Xb/Al/PE-Xb vagy PE-Xb/Al/PE anyagból, préselt csőkötésekkel, cső elhelyezése csőidomok nélkül, szakaszos nyomáspróbával, falhoronyba vagy padlószerkezetbe szerelve (horonyvésés külön</t>
  </si>
  <si>
    <t>810010843520</t>
  </si>
  <si>
    <t>810022115204</t>
  </si>
  <si>
    <t>PVC lefolyóvezeték szerelése, tokos, gumigyűrűs kötésekkel, cső elhelyezése csőidomokkal, szakaszos tömörségi próbával, horonyba vagy padlócsatornába, DN 40 PIPELIFE KA PVC-U vízvezetéki lefolyócső, KAEM 40x1,8x1000 mm, tokos végű, gumigyűrű tömítéssel,</t>
  </si>
  <si>
    <t>810022115221</t>
  </si>
  <si>
    <t>PVC lefolyóvezeték szerelése, tokos, gumigyűrűs kötésekkel, cső elhelyezése csőidomokkal, szakaszos tömörségi próbával, horonyba vagy padlócsatornába, DN 50 PIPELIFE KA PVC-U vízvezetéki lefolyócső, KAEM 50x1,8x1000 mm, tokos végű, gumigyűrű tömítéssel,</t>
  </si>
  <si>
    <t>810022115245</t>
  </si>
  <si>
    <t>PVC lefolyóvezeték szerelése, tokos, gumigyűrűs kötésekkel, cső elhelyezése csőidomokkal, szakaszos tömörségi próbával, horonyba vagy padlócsatornába, DN 100 PIPELIFE KA PVC-U vízvezetéki lefolyócső, KAEM 110x2,2x1000 mm, tokos végű, gumigyűrű</t>
  </si>
  <si>
    <t>820091724600</t>
  </si>
  <si>
    <t>Mosdó vagy mosómedence berendezés elhelyezése és bekötése, kifolyószelep, bűzelzáró és sarokszelep nélkül, falra szerelhető porcelán kivitelben (komplett) B&amp;K Porcelán mosdó mozgáskorlátozottak részére 675x575 mm (leeresztőszelep, szifon, tartókonzol</t>
  </si>
  <si>
    <t>820091724636</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</si>
  <si>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</si>
  <si>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 xml:space="preserve">82-009-3553572 </t>
  </si>
  <si>
    <t xml:space="preserve">
Épületgépészeti munkák
Épületgépészeti szerelvények és berendezések szerelése
Vízellátás berendezési tárgyai
WC-csésze kiegészítő szerelvényeinek elhelyezése,
WC-ülőke
Mozgássérült WC ülőke, fehér műanyag, fém WC zsanérral</t>
  </si>
  <si>
    <t>820090975056</t>
  </si>
  <si>
    <t>WC-csésze kiegészítő szerelvényeinek elhelyezése, WC csatlakozó, alsó kifolyású WC-hez WC-leültető gumi</t>
  </si>
  <si>
    <t>820090975061</t>
  </si>
  <si>
    <t>WC-csésze kiegészítő szerelvényeinek elhelyezése, WC csatlakozó, alsó kifolyású WC-hez WC-gumitölcsér 32 mm</t>
  </si>
  <si>
    <t>820091860835</t>
  </si>
  <si>
    <t>WC öblítőtartály felszerelése és bekötése, falsík elé szerelhető, műanyag VALSIR Perk falon kívüli tartály, alsó pozicíó, 6-9 l öblítési mennyiséggel, kifolyó cső nélkül, Stop gombos, Cikkszám: VS846101</t>
  </si>
  <si>
    <t>820091492331</t>
  </si>
  <si>
    <t>Berendezési tárgyak szerelvényeinek felszerelése, sarokszelep szerelés HERZ sarokszelep WC-hez, Csz: UH13104</t>
  </si>
  <si>
    <t>820091492355</t>
  </si>
  <si>
    <t>Berendezési tárgyak szerelvényeinek felszerelése, sarokszelep szerelés HERZ 1/2" - 3/8" sarokszelep, Csz: UH13109</t>
  </si>
  <si>
    <t>82-009-0978090</t>
  </si>
  <si>
    <t>Épületgépészeti munkák
Épületgépészeti szerelvények és berendezések szerelése
Vízellátás berendezési tárgyai
Csaptelepek és szerelvényeinek felszerelése,
zuhanycsaptelepek,
fali zuhanycsaptelep
Mofém Junior ECO egykaros falraszerelhető zuhanycsaptelep, ECO kerámia vezérlőegység forrázás elleni védelemmel, kr. tartozékokkal, kód: 153-0009-00</t>
  </si>
  <si>
    <t>820092219652</t>
  </si>
  <si>
    <t>Csaptelepek és szerelvényeinek felszerelése, zuhanygarnitúrák Kludi ZENTA 1S zuhanygarnitúra, fix zuhanytartó, Logoflex gégecső 1250 mm, króm/fehér, R: 6065091-00</t>
  </si>
  <si>
    <t xml:space="preserve">82-009-1320624 
</t>
  </si>
  <si>
    <t xml:space="preserve">
Épületgépészeti munkák
Épületgépészeti szerelvények és berendezések szerelése
Vízellátás berendezési tárgyai
Csaptelepek és szerelvényeinek felszerelése,
orvosi és speciális csaptelepek,
kiegészítő szerelvények elhelyezése
Kludi Medi-Care hosszított fogantyú, R: 7694305-00</t>
  </si>
  <si>
    <t xml:space="preserve">82-009-1320481 </t>
  </si>
  <si>
    <t xml:space="preserve">
Épületgépészeti munkák
Épületgépészeti szerelvények és berendezések szerelése
Vízellátás berendezési tárgyai
Csaptelepek és szerelvényeinek felszerelése,
orvosi és speciális csaptelepek,
mosdócsaptelep
Kludi Medi-Care egykaros mosdócsap, lefolyógarnitúra, R: 341150524</t>
  </si>
  <si>
    <t>820090985844</t>
  </si>
  <si>
    <t>Padló alatti illetve falba süllyeszthető bűzelzáró, padló alatti 1, 2, 3 ágú elhelyezése HL300, Padlólefolyó DN50 vízszintes, 1db DN40/50 oldalsó befolyás, szigetelő karima, visszacsapó szelepes szifonbetét, műa rácskeret, nemesacél rács</t>
  </si>
  <si>
    <t>820090987401</t>
  </si>
  <si>
    <t>Vizes berendezési tárgyak bűzelzáróinak felszerelése, mosdóhoz, bidéhez Mofém búraszifon leeresztőszeleppel, szemcseszórt, krómozott, Kód: 165-0027-00</t>
  </si>
  <si>
    <t>820090987672</t>
  </si>
  <si>
    <t>Vizes berendezési tárgyak bűzelzáróinak felszerelése, fürdőkádhoz-zuhanytálcához Viega zuhanylefolyó, 70 x 1 1/2 x 40, Cikkszám: 104 030</t>
  </si>
  <si>
    <t>820091724905</t>
  </si>
  <si>
    <t>Mozgássérült vízellátási berendezések kiegészítő szerelvényeinek elhelyezése B&amp;K Vízszintes kapaszkodó, szinterezett acél, 600 mm, fehér Cikkszám: THM60L</t>
  </si>
  <si>
    <t>820091725050</t>
  </si>
  <si>
    <t>Mozgássérült vízellátási berendezések kiegészítő szerelvényeinek elhelyezése B&amp;K Függőleges kapaszkodó, padlótól falig, szinterezett acél, 1900 mm, fehér Cikkszám: TH330L</t>
  </si>
  <si>
    <t>820091725130</t>
  </si>
  <si>
    <t>Mozgássérült vízellátási berendezések kiegészítő szerelvényeinek elhelyezése B&amp;K Sarokkapaszkodó, szinterezett acél, 670x1070 mm, fehér Cikkszám: TH122</t>
  </si>
  <si>
    <t>820091725641</t>
  </si>
  <si>
    <t>Mozgássérült vízellátási berendezések kiegészítő szerelvényeinek elhelyezése B&amp;K Felhajtható kapaszkodó papírtartóval (rögzítőelemek nélkül), szinterezett acél, 830 mm, színes, Cikkszám: TH840SZ</t>
  </si>
  <si>
    <t xml:space="preserve">82-016-3555196 </t>
  </si>
  <si>
    <t xml:space="preserve">Épületgépészeti munkák
Épületgépészeti szerelvények és berendezések szerelése
Épületgépészeti egyéb tevékenységek
Piperetárgyak elhelyezése
négy vagy több helyen felerősítve,
tükör, elektromos bekötés nélkül
Tükör halogénvilágítással, 80x65 cm
</t>
  </si>
  <si>
    <t>33-063-0094836 </t>
  </si>
  <si>
    <t xml:space="preserve">
Építőmesteri munkák
Falazás és egyéb kőműves munkák
Fal-födémáttörés, horony- és fészekvésés helyreállítás nélkül
Horonyvésés,
téglafalban,
8 cm2 keresztmetszetig
</t>
  </si>
  <si>
    <t xml:space="preserve">m </t>
  </si>
  <si>
    <t>33-063-0094703 </t>
  </si>
  <si>
    <t>építőmesteri munkák
Falazás és egyéb kőműves munkák
Fal-födémáttörés, horony- és fészekvésés helyreállítás nélkül
Faláttörés 30x30 cm méretig,
téglafalban,
12,01-25 cm falvastagság között</t>
  </si>
  <si>
    <t xml:space="preserve">81-003-0882221 </t>
  </si>
  <si>
    <t>Épületgépészeti munkák
Épületgépészeti csővezeték szerelése
Gázvezetékek
Gázvezeték,
Fekete acélcső szerelése,
hegesztett kötésekkel,
cső elhelyezése szakaszos nyomáspróbával,
szabadon, tartószerkezettel,
csőátmérő DN 100-méretig,
DN 25
Fekete acélcső MSZ 120/1 A 37X 1" simavégű</t>
  </si>
  <si>
    <t>81-004-3216890</t>
  </si>
  <si>
    <t>Épületgépészeti munkák
Épületgépészeti csővezeték szerelése
Fűtési vezetékek
Fűtési vezeték,
Ötrétegű cső szerelése,
PE-RT/Alu/PE-RT anyagból,
préshüvelyes kötésekkel,
cső elhelyezése csőidomok nélkül, szakaszos nyomáspróbával,
falhoronyba vagy padlószerkezetbe,(horonyvésés külön tételben)
DN 15
PIPELIFE RADOPRESS PE-RT-AL-PE-RT cső 20x2 mm/100m, RP20x2-100PERT</t>
  </si>
  <si>
    <t>81-004-3216965 </t>
  </si>
  <si>
    <t>Épületgépészeti munkák
Épületgépészeti csővezeték szerelése
Fűtési vezetékek
Fűtési vezeték,
Ötrétegű cső szerelése,
PE-RT/Alu/PE-RT anyagból,
préshüvelyes kötésekkel,
cső elhelyezése csőidomok nélkül, szakaszos nyomáspróbával,
falhoronyba vagy padlószerkezetbe,(horonyvésés külön tételben)
DN 20
PIPELIFE RADOPRESS PE-RT-AL-PE-RT cső 26x3 mm/100m, RP26x3-100PERT</t>
  </si>
  <si>
    <t>82-012-2220350 </t>
  </si>
  <si>
    <t xml:space="preserve">Épületgépészeti munkák
Épületgépészeti szerelvények és berendezések szerelése
Fűtőtestek
Acéllemez kompakt lapradiátor elhelyezése,széthordással, tartókkal, bekötéssel,
2 soros,
1600 mm-ig
600 mm
MERKAPT WARMAIR RADIÁTOR 22/DK 600-600 1036W WARM
</t>
  </si>
  <si>
    <t>82-012-2220430 </t>
  </si>
  <si>
    <t>Épületgépészeti munkák
Épületgépészeti szerelvények és berendezések szerelése
Fűtőtestek
Acéllemez kompakt lapradiátor elhelyezése,széthordással, tartókkal, bekötéssel,
2 soros,
1600 mm-ig
600 mm
MERKAPT WARMAIR RADIÁTOR 22/DK 600-1600 2763W WARM</t>
  </si>
  <si>
    <t>82-012-2221115 </t>
  </si>
  <si>
    <t>Épületgépészeti munkák
Épületgépészeti szerelvények és berendezések szerelése
Fűtőtestek
Fűtőtest tartószerkezetek elhelyezése,
radiátor támasz
MERKAPT WARMAIR RADIÁTOR H600 SZELEPES RADIÁTORHOZ TARTÓ WARM</t>
  </si>
  <si>
    <t xml:space="preserve">82-001-0944113 </t>
  </si>
  <si>
    <t>Épületgépészeti munkák
Épületgépészeti szerelvények és berendezések szerelése
Szerelvények
Fűtőtest szerelvény elhelyezésekülső vagy belső menettel, illetve hollandival csatlakoztatva
DN 15
termosztatikus szelep, termosztatikus szelep szett
HERZ TS-90 típusú, egyenes kivitelű termosztát szeleptest, 1/2", 1.7723.91</t>
  </si>
  <si>
    <t>Épületgépészeti munkák
Épületgépészeti szerelvények és berendezések szerelése
Szerelvények
Termosztatikus szelepfej felszerelése
radiátorszelepre,
hollandival csatlakoztatva
HERZ termosztatikus szelepfej beépített érzékelővel, "0" állásban mechanikus elzárással, HERZ-TS szeleptesthez, fehér színű, 1.7230.06</t>
  </si>
  <si>
    <t>82-001-0943520 </t>
  </si>
  <si>
    <t xml:space="preserve">Épületgépészeti munkák
Épületgépészeti szerelvények és berendezések szerelése
Szerelvények
Fűtőtest szerelvény elhelyezésekülső vagy belső menettel, illetve hollandival csatlakoztatva
DN 15
visszatérő elzárószelep
HERZ RL-1 típusú, egyenes kivitelű, visszatérő elzáró szelep, 1/2", 1.3723.41
</t>
  </si>
  <si>
    <t>82-010-2039725 </t>
  </si>
  <si>
    <t>Épületgépészeti munkák
Épületgépészeti szerelvények és berendezések szerelése
Gázüzemű lakásberendezési tárgyak
Gázüzemű lakásfűtő készülék elhelyezése, víz- és gázoldali bekötése,földgázra vagy PB gázra,
kondenzációs falikazán
40 kW teljesítményig
Viessmann Vitodens 200-W Gázüzemű kondenzációs falikazán, nemesacél fűtőfelülettel,MatriX gázégővel, H és S földgázhoz valamint PB-gázhoz, Lambda Pro Control égésszabályozással, helyiség levegőjétől függő és független üzemhez. Fűtő kivitel. Névleges teljesítmény: 35 kW (50/30°C)</t>
  </si>
  <si>
    <t>88-004-1517784</t>
  </si>
  <si>
    <t xml:space="preserve">
Kiegészítő tevékenységek, létesítmények
Rögzítések, tömítések
Tégla falazatban történő rögzítés
Menetes szár beragasztása téglafalazatok esetén,
rögzítés üreges téglában
galvanikusan horganyzott rögzítő elem
mechanikus rögzítésével
HILTI HPS-1 5/10x30 beütőék, Csz.: 2305159</t>
  </si>
  <si>
    <t>82-013-2221836 </t>
  </si>
  <si>
    <t>Épületgépészeti munkák
Épületgépészeti szerelvények és berendezések szerelése
Elektromos kapcsoló, érzékelő és szabályozó berendezések
Elektronikus szabályozó készülék központifűtés és használati melegvíz hőmérsékleténekszabályozására, felszerelve, elektromosbekötés nélkülhőmérséklet-szabályozó
Honeywell Hőmérséklet szabályozó, kézi resettel, L4029E1011/U</t>
  </si>
  <si>
    <t>82-016- ajánlatos</t>
  </si>
  <si>
    <t>engedélyezési és kivitelzési gázterv készítése</t>
  </si>
  <si>
    <t>82-016-1025522 </t>
  </si>
  <si>
    <t>Épületgépészeti munkák
Épületgépészeti szerelvények és berendezések szerelése
Épületgépészeti egyéb tevékenységek
Kazánház, illetve hőközpont beszabályozása, beüzemelése
23.261 - 45.440 W teljesítmény között</t>
  </si>
  <si>
    <t>82-016-1025575 </t>
  </si>
  <si>
    <t>Épületgépészeti munkák
Épületgépészeti szerelvények és berendezések szerelése
Épületgépészeti egyéb tevékenységek
Próbafűtés, radiátorok beszabályozása
23.261 - 45.440 W teljesítmény között</t>
  </si>
  <si>
    <t>82-016-2041242 </t>
  </si>
  <si>
    <t xml:space="preserve">Épületgépészeti munkák
Épületgépészeti szerelvények és berendezések szerelése
Épületgépészeti egyéb tevékenységek
Füstgázkészletek (csövek, idomok) elhelyezése zárt égésterű,fűtési és/vagy használati melegvízkészítő kazánok részére,felszerelve, szerelőkőműves munka nélkül,
80/125 mm
Viessmann PPs égéstermék-elvezetés AZ-külső fali kivezetés, takarógyűrűkkel Rendszerméret: 80/125 mm
</t>
  </si>
  <si>
    <t>HYDRO-THERM beltéri Mü III. vékonyfalú, hajlíthatómerev műanyag szürke védőcső 11 mm, Kód: MU-III 11</t>
  </si>
  <si>
    <t>HYDRO-THERM beltéri Mü III. vékonyfalú, hajlíthatómerev műanyag szürke védőcső 36 mm, Kód: MU-III 36</t>
  </si>
  <si>
    <t>H07V-U 450/750V 1x1,5 mm2, tömör rézvezetővel (MCu)</t>
  </si>
  <si>
    <t>H07V-U 450/750V 1x2,5 mm2, tömör rézvezetővel (MCu)</t>
  </si>
  <si>
    <t>H07V-U 450/750V 1x 4 mm2, tömör rézvezetővel (MCu)</t>
  </si>
  <si>
    <t>MMFalCu 450/750V 3x1,5 mm2, tömör rézvezetővel</t>
  </si>
  <si>
    <t>Web</t>
  </si>
  <si>
    <t>HYDRO-THERM beltéri elágazó doboz, Müdk 65 mm, Kód: 65-ALJ</t>
  </si>
  <si>
    <t>VI-KO ViSZD90 szerelő- (kötő) doboz, IP 56, átmérő: 90, Csz: 90937001</t>
  </si>
  <si>
    <t>LEGRAND XL3 160 3 sor 72 mod süllyesztett elosztószekrény R: 020013</t>
  </si>
  <si>
    <t xml:space="preserve">LEGRAND Valena kapcsoló egypólusú, fehér, R: 774401
</t>
  </si>
  <si>
    <t xml:space="preserve">LEGRAND Valena kétpólusú kapcsoló, fehér, R: 774402
</t>
  </si>
  <si>
    <t>LEGRAND Valena csillárkapcsoló, fehér, R:774405</t>
  </si>
  <si>
    <t>LEGRAND Valena váltókapcsoló, fehér, R:774406</t>
  </si>
  <si>
    <t>LEGRAND Valena váltókapcsoló ellenőrző fénnyel, fehér, R: 774425</t>
  </si>
  <si>
    <t xml:space="preserve">LEGRAND LEXIC alkonykapcsoló, programozható, R: 003721
</t>
  </si>
  <si>
    <t>Elektromos munkák
Villanyszerelés
Lámpatestek
Mennyezeti lámpatest elhelyezése előre elkészített tartószerkezetre,
izzós kivitelben
energiatakarékos (vagy vegyes) fényforrással,becsavarozható kompakt fénycsővel (E14, E27)</t>
  </si>
  <si>
    <t>E-FAMILY (HOLUX) WALL 67204/G falikar, átm. 265x88mm, alumínium, 1x20W / E27 fényforráshoz, IP54 Csz:1-25-10-1463</t>
  </si>
  <si>
    <t>Mennyezeti lámpatest elhelyezése előreelkészített tartószerkezetre,burával vagy védőkosárral,
LED-es kivitelben
PacKerS-PEL-B122-3 230VAC/3W (SMD LED ) belső világítás, lépcsőházak garázsok irányfény ledes 5 méteres sugarú körben (lámpatestbe szerelt technika UFO), Világítási szög 360 fok körbe 117 Lm/W, Cikkszám: ACB 3-117</t>
  </si>
  <si>
    <r>
      <t>Munkaárok földkiemelése közművesített területen, kézi erővel, bármely konzisztenciájú talajban, dúcolás nélkül, 2,0 m</t>
    </r>
    <r>
      <rPr>
        <vertAlign val="superscript"/>
        <sz val="11"/>
        <color indexed="8"/>
        <rFont val="Calibri"/>
        <family val="2"/>
        <charset val="238"/>
        <scheme val="minor"/>
      </rPr>
      <t>2</t>
    </r>
    <r>
      <rPr>
        <sz val="11"/>
        <color indexed="8"/>
        <rFont val="Calibri"/>
        <family val="2"/>
        <charset val="238"/>
        <scheme val="minor"/>
      </rPr>
      <t xml:space="preserve"> szelvényig, III. talajosztály (alapozáshoz)</t>
    </r>
  </si>
  <si>
    <r>
      <t>Fejtett föld, humusz konténeres elszállítása, lerakása, lerakóhelyi díjjal, 5,0 m</t>
    </r>
    <r>
      <rPr>
        <vertAlign val="superscript"/>
        <sz val="11"/>
        <color indexed="8"/>
        <rFont val="Calibri"/>
        <family val="2"/>
        <charset val="238"/>
        <scheme val="minor"/>
      </rPr>
      <t>3</t>
    </r>
    <r>
      <rPr>
        <sz val="11"/>
        <color indexed="8"/>
        <rFont val="Calibri"/>
        <family val="2"/>
        <charset val="238"/>
        <scheme val="minor"/>
      </rPr>
      <t>-es konténerbe</t>
    </r>
  </si>
  <si>
    <r>
      <t>Vasbeton sáv-, talp-, lemez- vagy gerendaalap készítése helyszínen kevert .....minőségű betonból C16/20 - X0v(H) képlékeny kavicsbeton keverék CEM 32,5 pc. D</t>
    </r>
    <r>
      <rPr>
        <vertAlign val="subscript"/>
        <sz val="11"/>
        <color indexed="8"/>
        <rFont val="Calibri"/>
        <family val="2"/>
        <charset val="238"/>
        <scheme val="minor"/>
      </rPr>
      <t>max</t>
    </r>
    <r>
      <rPr>
        <sz val="11"/>
        <color indexed="8"/>
        <rFont val="Calibri"/>
        <family val="2"/>
        <charset val="238"/>
        <scheme val="minor"/>
      </rPr>
      <t xml:space="preserve"> = 16 mm, m = 6,6 finomsági modulussal</t>
    </r>
  </si>
  <si>
    <t>82-001-0945813 </t>
  </si>
  <si>
    <t>82-016-</t>
  </si>
  <si>
    <t>820010933633</t>
  </si>
  <si>
    <t>Kétoldalon menetes vagy roppantógyűrűs szerelvény elhelyezése, külső vagy belső menettel, illetve hollandival csatlakoztatva DN 15 gömbcsap, víz- és gázfőcsap MOFÉM AHA Univerzális gömbcsap 1/2" kb. menettel, toldattal, névleges méret 15 mm, sárgaréz,</t>
  </si>
  <si>
    <t>820010934880</t>
  </si>
  <si>
    <t>Kétoldalon menetes vagy roppantógyűrűs szerelvény elhelyezése, külső vagy belső menettel, illetve hollandival csatlakoztatva DN 20 gömbcsap, víz- és gázfőcsap MOFÉM AHA Univerzális gömbcsap 3/4" bb. menettel, névleges méret 20 mm, sárgaréz, natúr, 16</t>
  </si>
  <si>
    <t>820010936013</t>
  </si>
  <si>
    <t>Kétoldalon menetes vagy roppantógyűrűs szerelvény elhelyezése, külső vagy belső menettel, illetve hollandival csatlakoztatva DN 25 gömbcsap, víz- és gázfőcsap MOFÉM AHA Univerzális gömbcsap 1" kb. menettel, toldattal, névleges méret 25 mm, sárgaréz,</t>
  </si>
  <si>
    <t>820012575003</t>
  </si>
  <si>
    <t>Három- vagy négyoldalon menetes vagy roppantógyűrűs szerelvény elhelyezése, külső vagy belső menettel, illetve hollandival csatlakoztatva DN 25 SIEMENS VXG44.25-10, Kétutú külső menetes szabályozószelep, 5.5 mm szelepszár elmozdulással, DN25 kvs=10,</t>
  </si>
  <si>
    <t>820012575032</t>
  </si>
  <si>
    <t>Három- vagy négyoldalon menetes vagy roppantógyűrűs szerelvény elhelyezése, külső vagy belső menettel, illetve hollandival csatlakoztatva DN 32 SIEMENS VXG44.32-16, Kétutú külső menetes szabályozószelep, 5.5 mm szelepszár elmozdulással, DN32 kvs=16,</t>
  </si>
  <si>
    <t>820012575112</t>
  </si>
  <si>
    <t>Két- és háromjáratú szelepekhez, elektrotermikus és elektromotoros hajtóművek elhelyezése, elektromos bekötés nélkül SIEMENS I/SBC28.2, 2-pont működésű szelepmozgató motor DN15-32 méretű I/VBZ.. és I/XBZ.. típusú szelepekhez, 60sec futásidő, kézi</t>
  </si>
  <si>
    <t>820050959755</t>
  </si>
  <si>
    <t>Manométer elhelyezése, öntött alumínium házban Manométer öntött alumínium-házban M 20 x 1,5 menettel 1,6 % pontossággal P 1011 típus, átmérő 100 mm. Méréshatár: 0-0.6;0-1.0;0-1.6;0-2.5 bar</t>
  </si>
  <si>
    <t>820050959864</t>
  </si>
  <si>
    <t>Hőmérő elhelyezése, egyenes hőmérő, kicsi Védőszerelvényes ipari hőmérő, MSZ 11210/2-72 kis egyenes hőmérő 0 C-tól 160 C 63 mm benyúlással</t>
  </si>
  <si>
    <t>82-005-3758255</t>
  </si>
  <si>
    <t>Előregyártott osztó- vagy gyűjtőcső elhelyezése, előre kiépített támasztó szerkezetre, bekötések és szerelvények nélkül, DN 50-300 méret között, 25 bar nyomásig,  0,5-4,0 m hosszúságban, 50 kg-ig OVENTROP Moduláris osztó-gyűjtő egység, PN 4, max. 110°C, 4</t>
  </si>
  <si>
    <t>820052368382</t>
  </si>
  <si>
    <t>81-003-0882371 </t>
  </si>
  <si>
    <t>Épületgépészeti munkák
Épületgépészeti csővezeték szerelése
Gázvezetékek
Gázvezeték,
Fekete acélcső szerelése,
hegesztett kötésekkel,
cső elhelyezése szakaszos nyomáspróbával,
szabadon, tartószerkezettel,
csőátmérő DN 100-méretig,
DN 50
Fekete acélcső MSZ 120/1 A 37 2" simavégű</t>
  </si>
  <si>
    <t>Egyéb kézi működtetésű terheléskapcsoló elhelyezése, műanyag tokozással, 63 A-ig, 3 pólusú GANZ KK KKM0-20-6002 3 pólusú, 0-1 állású be-ki kapcsoló</t>
  </si>
  <si>
    <t>Egyéb kézi működtetésű terheléskapcsoló elhelyezése, műanyag tokozással, 63 A-ig, 3 pólusú GANZ KK KKM1-32-6002 3 pólusú, 0-1 állású be-ki kapcsoló</t>
  </si>
  <si>
    <t>Csatlakozó kombináció elhelyezése sík szerelőlapra, IP 44 védettséggel, kis méretben, 4 pólusú csatlakozó aljzattal GANZ KK CsK 5062-000 csatl.-komb., 1 db CEE 4p 32 A aljzattal, 1 db egyfázisú 16 A aljzattal, 1 db 4p 40 A 30 mA áram-védőkapcsolóval</t>
  </si>
  <si>
    <t>Hengeres biztosítóaljzatok elhelyezése, kalapsínre szerelhető kivitelben, biztosítóbetét nélkül, 3 pólusú LEGRAND Lexic biztosítóaljzat 3P 22 x58 SP58 R: 021604</t>
  </si>
  <si>
    <t>Kismegszakítók és kiegészítők elhelyezése kalapsínes szerelőlapra,"B", "C" és "D" jelleggörbével, 6 kA zárlati szilárdsággal, 1 pólusú Schneider Electric Acti9 iC60N 1P 10A B kismegszakító, R: A9F03110</t>
  </si>
  <si>
    <t>Kismegszakítók és kiegészítők elhelyezése kalapsínes szerelőlapra,"B", "C" és "D" jelleggörbével, 6 kA zárlati szilárdsággal, 1 pólusú Schneider Electric Acti9 iC60N 1P 10A C kismegszakító, R: A9F04110</t>
  </si>
  <si>
    <t>Kismegszakítók és kiegészítők elhelyezése kalapsínes szerelőlapra,"B", "C" és "D" jelleggörbével, 6 kA zárlati szilárdsággal, 1 pólusú Schneider Electric Acti9 iC60N 1P 16A C kismegszakító, R: A9F04116</t>
  </si>
  <si>
    <t>Kismegszakítók és kiegészítők elhelyezése kalapsínes szerelőlapra,"B", "C" és "D" jelleggörbével, 6 kA zárlati szilárdsággal, 3 pólusú Schneider Electric Acti9 iC60N 3P 10A C kismegszakító, R: A9F04310</t>
  </si>
  <si>
    <t>Kismegszakítók és kiegészítők elhelyezése kalapsínes szerelőlapra,"B", "C" és "D" jelleggörbével, 6 kA zárlati szilárdsággal, 3 pólusú Schneider Electric Acti9 iC60N 3P 16A C kismegszakító, R: A9F04316</t>
  </si>
  <si>
    <t>Kismegszakítók és kiegészítők elhelyezése kalapsínes szerelőlapra,"B", "C" és "D" jelleggörbével, 6 kA zárlati szilárdsággal, 3 pólusú Schneider Electric Acti9 iC60N 3P 20A C kismegszakító, R: A9F04320</t>
  </si>
  <si>
    <t>Kismegszakítók és kiegészítők elhelyezése kalapsínes szerelőlapra,"B", "C" és "D" jelleggörbével, 6 kA zárlati szilárdsággal, 3 pólusú Schneider Electric Acti9 iC60N 3P 32A C kismegszakító, R: A9F04332</t>
  </si>
  <si>
    <t>Áram-védőkapcsolók elhelyezése, váltakozó- és pulzáló egyenáramú kioldásra, gyorskioldással (6...40 ms), 6 kA zárlati szilárdsággal, 2 pólusú Schneider Electric Acti9 iID 2P 25A 30mA A-típus áramvédő, R: A9Z21225</t>
  </si>
  <si>
    <t>Áram-védőkapcsolók elhelyezése, váltakozó- és pulzáló egyenáramú kioldásra, gyorskioldással (6...40 ms), 6 kA zárlati szilárdsággal, 4 pólusú Schneider Electric Acti9 iID 4P 25A 30mA A-típus áramvédő, R: A9Z21425</t>
  </si>
  <si>
    <t>Áram-védőkapcsolók elhelyezése, váltakozó- és pulzáló egyenáramú kioldásra, gyorskioldással (6...40 ms), 6 kA zárlati szilárdsággal, 4 pólusú Schneider Electric Acti9 iID 4P 40A 30mA A-típus áramvédő, R: A9Z21440</t>
  </si>
  <si>
    <t>Áramköri kiselosztók falon kívüli elhelyezéssel, kalapsínes szerelőlappal, N- és PE sínnel, max. 63A-ig, IP 30/IP 40 védettséggel, (kismegszakítók, védőkapcsolók, távkapcsolók stb. számára) üresen, kiselosztók 12-26 egység között Schneider Electric Mini</t>
  </si>
  <si>
    <t>Acéllemez elosztószekrény elhelyezése, szerelőlappal,IP 43-65 védettséggel, bekötés és áramköri elemek nélkül, 800-1200 mm magasság között LEGRAND Atl-E elosztószekrény szerelőlappal 700X500X250 R: 039952</t>
  </si>
  <si>
    <t>Mobil maszk rendszer beépítése elosztószekrényekbe, 600 mm magasságig LEGRAND Atlantic moduláris keretkészlet 84mod 700x500x250 R: 036105</t>
  </si>
  <si>
    <t>Kültéri fényvető elhelyezése előre elkészített tartószerkezetre, felületre szerelt kivitelben, szimmetrikus fényeloszlású, LED-es Life Light Led, Leddiszkont, led reflektor 230V, 30W, 2400 Lumen, 620-800 Lux/méter, 120°, 3000-6000 Kelvin, meleg vagy</t>
  </si>
  <si>
    <t>Kültéri fényvető elhelyezése előre elkészített tartószerkezetre, felületre szerelt kivitelben, szimmetrikus fényeloszlású, LED-es Life Light Led, Leddiszkont, led mozgásérzékelős reflektor 230V, 30W, 2400 Lumen, 120°, 3000-6000 Kelvin, meleg vagy hideg</t>
  </si>
  <si>
    <t>(Akkumulátoros vészvilágítás)  Tartalék világítási lámpatestek elhelyezése, saját akkumulátoros, készenléti üzemű, falon kívüli kivitelben, LED-es LEGRAND URA készenlétű üzemű lámpatest, standard, 100 Lm, 1 óra LED  (Kat.szám: 661621)</t>
  </si>
  <si>
    <t>LED-es fényforrások, általános világítás céljára (fehér fényű), vonalszerű kivitelben, hagyományos kialakítású (retrofit), LED fénycső Life Light Led, Leddiszkont, led fénycső 230V, 22W, 2050 Lumen, 120°, 4000 Kelvin, közép fehér, IP20, garancia 2 év,</t>
  </si>
  <si>
    <t>Érintésvédelmi hálózat tartozékainak szerelése, nagykiterjedésű fémtárgy földelő kötése</t>
  </si>
  <si>
    <t>Villám és érintésvédelmi mérés és jegyzőkönyv készítése</t>
  </si>
  <si>
    <t>mp*</t>
  </si>
  <si>
    <t>Vezetékösszekötők elhelyezése</t>
  </si>
  <si>
    <t>Moduláris elosztóblokk elhelyezése, kalapsínre szerelhető kivitelben, 2 pólusú LEGRAND Lexic elosztóblokk 2P 40A 17 furat R: 004881</t>
  </si>
  <si>
    <t>Fésűs sín felszerelése kismegszakítókra, 13 modul méretig LEGRAND Lexic fésűs sín villás 3P 4x3P R: 404917</t>
  </si>
  <si>
    <t>KÖZÉPNYÍLÓ-BUKÓ ABLAK Méret:1150 X 2150 mm
Profil/Szín: DECEUNINCK 5 (DC 5 KAMRÁS) TÖLGY ARANY
Vasalat: 1 SIEGENIA KF-23
Üvegezés: 003, 4-16-4 1,4 LOW-E + ARGON K1,1</t>
  </si>
  <si>
    <t>Tipus: NYÍLÓ ABLAK Méret: 380 X 680 mm
Profil/Szín: DECEUNINCK 5 (DC 5 KAMRÁS) TÖLGY ARANY
Vasalat: 1 SIEGENIA KF-23
Üvegezés: 003, 4-16-4 1,4 LOW-E + ARGON K1,1</t>
  </si>
  <si>
    <t>Tipus: BUKÓ-NYÍLÓ ABLAK Méret: 900 X 600 mm
Profil/Szín: DECEUNINCK 5 (DC 5 KAMRÁS) TÖLGY ARANY
Vasalat: 1 SIEGENIA KF-23
Üvegezés: 003, 4-16-4 1,4 LOW-E + ARGON K1,1</t>
  </si>
  <si>
    <t>Tipus: KÉTSZÁRNYÚ AJTÓ, KÜSZÖBÖS Méret:1200 X 2500 mm
Profil/Szín: DECEUNINCK 5 (DC 5 KIF.NYÍL.BEJ.AJTÓ) TÖLGY ARANY
Vasalat: 1 SIEGENIA KF-23
Üvegezés: 003, 4-16-4 1,4 LOW-E + ARGON K1,1</t>
  </si>
  <si>
    <t>Tipus: AJTÓ, KÜSZÖBÖS Méret: 900 X 2200 mm
Profil/Szín: DECEUNINCK 5 (DC 5 BEJÁRATI AJTÓ) TÖLGY ARANY
Vasalat: 1 SIEGENIA KF-23
Üvegezés: 004, STADUR</t>
  </si>
  <si>
    <t>Tipus: AJTÓ, KÜSZÖBÖS Méret: 900 X 2150 mm
Profil/Szín: DECEUNINCK 5 (DC 5 KIF.NYÍL.BEJ.AJTÓ) TÖLGY ARANY
Vasalat: 1 SIEGENIA KF-23
Üvegezés: 003, 4-16-4 1,4 LOW-E + ARGON K1,1</t>
  </si>
  <si>
    <t>Tipus: BUKÓ-NYÍLÓ ABLAK Méret: 560 X 560 mm
Profil/Szín: DECEUNINCK 5 (DC 5 KAMRÁS) TÖLGY ARANY
Vasalat: 1 SIEGENIA KF-23
Üvegezés: 003, 4-16-4 1,4 LOW-E + ARGON K1,1</t>
  </si>
  <si>
    <t>Tipus: KÉTSZÁRNYÚ AJTÓ, KÜSZÖBÖS Méret:2000 X 3650 mm
Profil/Szín: DECEUNINCK 5 (DC 5 BEJÁRATI AJTÓ) TÖLGY ARANY
Vasalat: 1 SIEGENIA KF-23
Üvegezés: 003, 4-16-4 1,4 LOW-E + ARGON K1,1</t>
  </si>
  <si>
    <t>Tipus: BUKÓ-NYÍLÓ ABLAK Méret:1900 X 2650 mm
Profil/Szín: DECEUNINCK 5 (DC 5 KAMRÁS) TÖLGY ARANY
Vasalat: 1 SIEGENIA KF-23
Üvegezés: 003, 4-16-4 1,4 LOW-E + ARGON K1,1</t>
  </si>
  <si>
    <t>44-012</t>
  </si>
  <si>
    <t>44-011</t>
  </si>
  <si>
    <t>összesen nettó</t>
  </si>
  <si>
    <t>összesen bruttó</t>
  </si>
  <si>
    <r>
      <t>Munkaárok földkiemelése közművesített területen, kézi erővel, bármely konzisztenciájú talajban, dúcolás nélkül, 2,0 m</t>
    </r>
    <r>
      <rPr>
        <vertAlign val="superscript"/>
        <sz val="11"/>
        <rFont val="Calibri"/>
        <family val="2"/>
        <charset val="238"/>
        <scheme val="minor"/>
      </rPr>
      <t>2</t>
    </r>
    <r>
      <rPr>
        <sz val="11"/>
        <rFont val="Calibri"/>
        <family val="2"/>
        <charset val="238"/>
        <scheme val="minor"/>
      </rPr>
      <t xml:space="preserve"> szelvényig, III. talajosztály (alapozáshoz)</t>
    </r>
  </si>
  <si>
    <r>
      <t>Fejtett föld, humusz konténeres elszállítása, lerakása, lerakóhelyi díjjal, 5,0 m</t>
    </r>
    <r>
      <rPr>
        <vertAlign val="superscript"/>
        <sz val="11"/>
        <rFont val="Calibri"/>
        <family val="2"/>
        <charset val="238"/>
        <scheme val="minor"/>
      </rPr>
      <t>3</t>
    </r>
    <r>
      <rPr>
        <sz val="11"/>
        <rFont val="Calibri"/>
        <family val="2"/>
        <charset val="238"/>
        <scheme val="minor"/>
      </rPr>
      <t>-es konténerbe</t>
    </r>
  </si>
  <si>
    <r>
      <t>Vasbeton sáv-, talp-, lemez- vagy gerendaalap készítése helyszínen kevert .....minőségű betonból C16/20 - X0v(H) képlékeny kavicsbeton keverék CEM 32,5 pc. D</t>
    </r>
    <r>
      <rPr>
        <vertAlign val="subscript"/>
        <sz val="11"/>
        <rFont val="Calibri"/>
        <family val="2"/>
        <charset val="238"/>
        <scheme val="minor"/>
      </rPr>
      <t>max</t>
    </r>
    <r>
      <rPr>
        <sz val="11"/>
        <rFont val="Calibri"/>
        <family val="2"/>
        <charset val="238"/>
        <scheme val="minor"/>
      </rPr>
      <t xml:space="preserve"> = 16 mm, m = 6,6 finomsági modulussal</t>
    </r>
  </si>
  <si>
    <t>Szakipari munkák
Aljzatkészítés, hideg- és melegburkolatok készítése
Hidegburkolatok aljzatelőkészítése
Padlóburkolat hordozószerkezetének felületelőkészítése
beltérben,
beton alapfelületen
önterülő felületkiegyenlítés készítése
5 mm átlagos rétegvastagságban
MAPEI Ultraplan Renovation szálerősítéses, önterülő aljzatkiegyenlítő simítóhabarcs, 3-30 mm vastag egyrétegű alkalmazáshoz</t>
  </si>
  <si>
    <t>Szakipari munkák
Aljzatkészítés, hideg- és melegburkolatok készítése
Padlóburkolatok ragasztóhabarcsba
Padlóburkolat készítése,
beltérben,
tégla, beton, vakolt alapfelületen,
gres, kőporcelán lappal,
kötésben vagy hálósan, 3-5 mm vtg. ragasztóba rakva, 1-10 mm fugaszéleséggel,
20x20 - 40x40 cm közötti lapmérettel
MAPEI Keraflex flexibilis csemperagasztó, szürke, Ultracolor Plus 100 fugázó, fehér</t>
  </si>
  <si>
    <r>
      <t>Csapadékvíz elleni szigetelés; Szivárgó- szűrő- és/vagy védőrétegek beépítése, HDPE anyagú, kis magasságú dombornyomott lemez elhelyezése, függőleges felületen MASTERPLAST Terraplast Plus S8 8 mm dombormagasságú HDPE felületszivárgó lemez 170 kN/m</t>
    </r>
    <r>
      <rPr>
        <vertAlign val="superscript"/>
        <sz val="11"/>
        <rFont val="Calibri"/>
        <family val="2"/>
        <charset val="238"/>
        <scheme val="minor"/>
      </rPr>
      <t>2</t>
    </r>
    <r>
      <rPr>
        <sz val="11"/>
        <rFont val="Calibri"/>
        <family val="2"/>
        <charset val="238"/>
        <scheme val="minor"/>
      </rPr>
      <t>,</t>
    </r>
  </si>
  <si>
    <r>
      <t>Sorkapocs elhelyezése kapcsolótáblába, szekrénybe vagy egyéb alapra, sínre pattintható kivitelben, csavaros vezetékbekötéssel, vezeték keresztmetszet szerint, 16 mm</t>
    </r>
    <r>
      <rPr>
        <vertAlign val="superscript"/>
        <sz val="11"/>
        <rFont val="Calibri"/>
        <family val="2"/>
        <charset val="238"/>
        <scheme val="minor"/>
      </rPr>
      <t>2</t>
    </r>
    <r>
      <rPr>
        <sz val="11"/>
        <rFont val="Calibri"/>
        <family val="2"/>
        <charset val="238"/>
        <scheme val="minor"/>
      </rPr>
      <t xml:space="preserve"> keresztmetszetig LEGRAND Viking3 fázis sorkapocs 2,5mm2 szürke 1 emeletes csavarral  R:</t>
    </r>
  </si>
  <si>
    <r>
      <t>Szigetelt érvéghüvely rögzítése vezetékre, adagoló sajtoló szerszámmal, 0,5 - 6 mm</t>
    </r>
    <r>
      <rPr>
        <vertAlign val="superscript"/>
        <sz val="11"/>
        <rFont val="Calibri"/>
        <family val="2"/>
        <charset val="238"/>
        <scheme val="minor"/>
      </rPr>
      <t>2</t>
    </r>
    <r>
      <rPr>
        <sz val="11"/>
        <rFont val="Calibri"/>
        <family val="2"/>
        <charset val="238"/>
        <scheme val="minor"/>
      </rPr>
      <t xml:space="preserve"> LEGRAND Starfix  1,5 mm2 érvéghüvely fekete, zacskós kiszerelés R: 037764</t>
    </r>
  </si>
  <si>
    <r>
      <t>Szigetelt érvéghüvely rögzítése vezetékre, adagoló sajtoló szerszámmal, 0,5 - 6 mm</t>
    </r>
    <r>
      <rPr>
        <vertAlign val="superscript"/>
        <sz val="11"/>
        <rFont val="Calibri"/>
        <family val="2"/>
        <charset val="238"/>
        <scheme val="minor"/>
      </rPr>
      <t>2</t>
    </r>
    <r>
      <rPr>
        <sz val="11"/>
        <rFont val="Calibri"/>
        <family val="2"/>
        <charset val="238"/>
        <scheme val="minor"/>
      </rPr>
      <t xml:space="preserve"> LEGRAND Starfix  2,5 mm2 érvéghüvely szürke, zacskós kiszerelés R: 037766</t>
    </r>
  </si>
  <si>
    <r>
      <t>Szigetelt érvéghüvely rögzítése vezetékre, adagoló sajtoló szerszámmal, 0,5 - 6 mm</t>
    </r>
    <r>
      <rPr>
        <vertAlign val="superscript"/>
        <sz val="11"/>
        <rFont val="Calibri"/>
        <family val="2"/>
        <charset val="238"/>
        <scheme val="minor"/>
      </rPr>
      <t>2</t>
    </r>
    <r>
      <rPr>
        <sz val="11"/>
        <rFont val="Calibri"/>
        <family val="2"/>
        <charset val="238"/>
        <scheme val="minor"/>
      </rPr>
      <t xml:space="preserve"> LEGRAND Starfix  6 mm2 érvéghüvely zöld, zacskós kiszerelés R: 037768</t>
    </r>
  </si>
  <si>
    <r>
      <t>Érintésvédelmi hálózat tartozékainak szerelése, épületgépészeti csőhálózat földelő kötése OBO szalagbilincs, 3/8-1 1/2", csatlakoztatható vezetékkeresztmetszet 2x2,5-25 mm</t>
    </r>
    <r>
      <rPr>
        <vertAlign val="superscript"/>
        <sz val="11"/>
        <rFont val="Calibri"/>
        <family val="2"/>
        <charset val="238"/>
        <scheme val="minor"/>
      </rPr>
      <t>2</t>
    </r>
    <r>
      <rPr>
        <sz val="11"/>
        <rFont val="Calibri"/>
        <family val="2"/>
        <charset val="238"/>
        <scheme val="minor"/>
      </rPr>
      <t>, R.sz.: 5057515</t>
    </r>
  </si>
  <si>
    <r>
      <t>Hidraulikus váltó elhelyezése és bekötése, fali vagy álló tartószerkezettel, hőszigetelve 100 kW teljesítményig OVENTROP hidraulikus váltó, DN25, G 1 1/2 külsőmenetes, lapos tömítéses, csatlakozásokkal, max. térfogatáram 4 m</t>
    </r>
    <r>
      <rPr>
        <vertAlign val="superscript"/>
        <sz val="11"/>
        <rFont val="Calibri"/>
        <family val="2"/>
        <charset val="238"/>
        <scheme val="minor"/>
      </rPr>
      <t>3</t>
    </r>
    <r>
      <rPr>
        <sz val="11"/>
        <rFont val="Calibri"/>
        <family val="2"/>
        <charset val="238"/>
        <scheme val="minor"/>
      </rPr>
      <t>/h, acélból, hőszigeteléssel,</t>
    </r>
  </si>
  <si>
    <t>nettó egység ár</t>
  </si>
  <si>
    <t>nettó egységár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</si>
</sst>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Ft&quot;"/>
    <numFmt numFmtId="165" formatCode="#,##0\ &quot;Ft&quot;"/>
  </numFmts>
  <fonts count="14">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0"/>
      <color rgb="FF000000"/>
      <name val="Calibri"/>
      <family val="2"/>
      <charset val="238"/>
    </font>
    <font>
      <sz val="10"/>
      <color theme="1"/>
      <name val="Times New Roman CE"/>
      <charset val="238"/>
    </font>
    <font>
      <vertAlign val="superscript"/>
      <sz val="11"/>
      <color indexed="8"/>
      <name val="Calibri"/>
      <family val="2"/>
      <charset val="238"/>
      <scheme val="minor"/>
    </font>
    <font>
      <sz val="11"/>
      <color indexed="8"/>
      <name val="Calibri"/>
      <family val="2"/>
      <charset val="238"/>
      <scheme val="minor"/>
    </font>
    <font>
      <vertAlign val="subscript"/>
      <sz val="11"/>
      <color indexed="8"/>
      <name val="Calibri"/>
      <family val="2"/>
      <charset val="238"/>
      <scheme val="minor"/>
    </font>
    <font>
      <sz val="10"/>
      <name val="Times New Roman CE"/>
      <charset val="238"/>
    </font>
    <font>
      <sz val="11"/>
      <name val="Calibri"/>
      <family val="2"/>
      <charset val="238"/>
      <scheme val="minor"/>
    </font>
    <font>
      <b/>
      <sz val="11"/>
      <name val="Calibri"/>
      <family val="2"/>
      <charset val="238"/>
      <scheme val="minor"/>
    </font>
    <font>
      <vertAlign val="superscript"/>
      <sz val="11"/>
      <name val="Calibri"/>
      <family val="2"/>
      <charset val="238"/>
      <scheme val="minor"/>
    </font>
    <font>
      <vertAlign val="subscript"/>
      <sz val="11"/>
      <name val="Calibri"/>
      <family val="2"/>
      <charset val="238"/>
      <scheme val="minor"/>
    </font>
    <font>
      <sz val="11"/>
      <color rgb="FF000000"/>
      <name val="Calibri"/>
      <family val="2"/>
      <charset val="23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9" fontId="2" fillId="0" borderId="0" applyFont="0" applyFill="0" applyBorder="0" applyAlignment="0" applyProtection="0"/>
  </cellStyleXfs>
  <cellXfs count="99">
    <xf numFmtId="0" fontId="0" fillId="0" borderId="0" xfId="0"/>
    <xf numFmtId="0" fontId="0" fillId="2" borderId="0" xfId="0" applyFill="1"/>
    <xf numFmtId="0" fontId="0" fillId="2" borderId="1" xfId="0" applyFont="1" applyFill="1" applyBorder="1" applyAlignment="1">
      <alignment wrapText="1"/>
    </xf>
    <xf numFmtId="0" fontId="4" fillId="2" borderId="0" xfId="0" applyFont="1" applyFill="1" applyAlignment="1">
      <alignment vertical="top" wrapText="1"/>
    </xf>
    <xf numFmtId="0" fontId="0" fillId="2" borderId="0" xfId="0" applyFont="1" applyFill="1" applyAlignment="1">
      <alignment wrapText="1"/>
    </xf>
    <xf numFmtId="164" fontId="0" fillId="2" borderId="0" xfId="0" applyNumberFormat="1" applyFont="1" applyFill="1" applyAlignment="1">
      <alignment wrapText="1"/>
    </xf>
    <xf numFmtId="165" fontId="0" fillId="2" borderId="0" xfId="0" applyNumberFormat="1" applyFont="1" applyFill="1" applyAlignment="1">
      <alignment wrapText="1"/>
    </xf>
    <xf numFmtId="0" fontId="0" fillId="0" borderId="0" xfId="0" applyAlignment="1"/>
    <xf numFmtId="164" fontId="0" fillId="0" borderId="0" xfId="0" applyNumberFormat="1" applyAlignment="1"/>
    <xf numFmtId="10" fontId="0" fillId="0" borderId="0" xfId="0" applyNumberFormat="1" applyAlignment="1"/>
    <xf numFmtId="0" fontId="0" fillId="0" borderId="8" xfId="0" applyBorder="1" applyAlignment="1"/>
    <xf numFmtId="164" fontId="0" fillId="0" borderId="8" xfId="0" applyNumberFormat="1" applyBorder="1" applyAlignment="1"/>
    <xf numFmtId="0" fontId="1" fillId="0" borderId="0" xfId="0" applyFont="1" applyAlignment="1"/>
    <xf numFmtId="164" fontId="1" fillId="0" borderId="0" xfId="0" applyNumberFormat="1" applyFont="1" applyAlignment="1"/>
    <xf numFmtId="1" fontId="9" fillId="0" borderId="0" xfId="0" applyNumberFormat="1" applyFont="1" applyFill="1" applyAlignment="1">
      <alignment wrapText="1"/>
    </xf>
    <xf numFmtId="0" fontId="9" fillId="0" borderId="0" xfId="0" applyFont="1" applyAlignment="1">
      <alignment wrapText="1"/>
    </xf>
    <xf numFmtId="0" fontId="9" fillId="0" borderId="0" xfId="0" applyFont="1" applyFill="1" applyAlignment="1">
      <alignment wrapText="1"/>
    </xf>
    <xf numFmtId="1" fontId="10" fillId="0" borderId="5" xfId="0" applyNumberFormat="1" applyFont="1" applyFill="1" applyBorder="1" applyAlignment="1">
      <alignment wrapText="1"/>
    </xf>
    <xf numFmtId="0" fontId="10" fillId="0" borderId="6" xfId="0" applyFont="1" applyBorder="1" applyAlignment="1">
      <alignment wrapText="1"/>
    </xf>
    <xf numFmtId="164" fontId="10" fillId="0" borderId="6" xfId="0" applyNumberFormat="1" applyFont="1" applyBorder="1" applyAlignment="1">
      <alignment wrapText="1"/>
    </xf>
    <xf numFmtId="164" fontId="10" fillId="0" borderId="7" xfId="0" applyNumberFormat="1" applyFont="1" applyBorder="1" applyAlignment="1">
      <alignment wrapText="1"/>
    </xf>
    <xf numFmtId="0" fontId="9" fillId="0" borderId="1" xfId="0" applyFont="1" applyBorder="1" applyAlignment="1">
      <alignment wrapText="1"/>
    </xf>
    <xf numFmtId="0" fontId="9" fillId="0" borderId="0" xfId="0" applyFont="1" applyFill="1" applyAlignment="1">
      <alignment vertical="center" wrapText="1"/>
    </xf>
    <xf numFmtId="0" fontId="9" fillId="0" borderId="1" xfId="0" applyFont="1" applyFill="1" applyBorder="1" applyAlignment="1">
      <alignment wrapText="1"/>
    </xf>
    <xf numFmtId="0" fontId="9" fillId="2" borderId="1" xfId="0" applyFont="1" applyFill="1" applyBorder="1" applyAlignment="1">
      <alignment wrapText="1"/>
    </xf>
    <xf numFmtId="0" fontId="9" fillId="0" borderId="9" xfId="0" applyFont="1" applyBorder="1" applyAlignment="1">
      <alignment wrapText="1"/>
    </xf>
    <xf numFmtId="1" fontId="9" fillId="0" borderId="0" xfId="0" applyNumberFormat="1" applyFont="1" applyFill="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right" vertical="top" wrapText="1"/>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9" fillId="0" borderId="0" xfId="0" applyFont="1" applyBorder="1" applyAlignment="1">
      <alignment wrapText="1"/>
    </xf>
    <xf numFmtId="0" fontId="0" fillId="2" borderId="1" xfId="0" applyNumberFormat="1" applyFont="1" applyFill="1" applyBorder="1" applyAlignment="1">
      <alignment wrapText="1"/>
    </xf>
    <xf numFmtId="0" fontId="0" fillId="2" borderId="1" xfId="0" applyFill="1" applyBorder="1" applyAlignment="1">
      <alignment wrapText="1"/>
    </xf>
    <xf numFmtId="0" fontId="0" fillId="2" borderId="1" xfId="0" applyFont="1" applyFill="1" applyBorder="1" applyAlignment="1">
      <alignment vertical="top" wrapText="1"/>
    </xf>
    <xf numFmtId="49" fontId="0" fillId="2" borderId="1" xfId="0" applyNumberFormat="1" applyFont="1" applyFill="1" applyBorder="1" applyAlignment="1">
      <alignment vertical="top" wrapText="1"/>
    </xf>
    <xf numFmtId="0" fontId="0" fillId="2" borderId="1" xfId="0" applyFill="1" applyBorder="1"/>
    <xf numFmtId="0" fontId="0" fillId="2" borderId="1" xfId="0" applyFont="1" applyFill="1" applyBorder="1" applyAlignment="1">
      <alignment vertical="top"/>
    </xf>
    <xf numFmtId="0" fontId="0" fillId="2" borderId="1" xfId="0" applyFont="1" applyFill="1" applyBorder="1"/>
    <xf numFmtId="0" fontId="0" fillId="2" borderId="0" xfId="0" applyFont="1" applyFill="1"/>
    <xf numFmtId="0" fontId="9" fillId="2" borderId="0" xfId="0" applyFont="1" applyFill="1"/>
    <xf numFmtId="0" fontId="9" fillId="2" borderId="1" xfId="0" applyFont="1" applyFill="1" applyBorder="1"/>
    <xf numFmtId="0" fontId="9" fillId="2" borderId="1" xfId="0" applyFont="1" applyFill="1" applyBorder="1" applyAlignment="1">
      <alignment vertical="top" wrapText="1"/>
    </xf>
    <xf numFmtId="49" fontId="9" fillId="2" borderId="1" xfId="0" applyNumberFormat="1" applyFont="1" applyFill="1" applyBorder="1" applyAlignment="1">
      <alignment vertical="top" wrapText="1"/>
    </xf>
    <xf numFmtId="0" fontId="9" fillId="2" borderId="0" xfId="0" applyFont="1" applyFill="1" applyAlignment="1">
      <alignment wrapText="1"/>
    </xf>
    <xf numFmtId="0" fontId="13" fillId="2" borderId="1" xfId="0" applyFont="1" applyFill="1" applyBorder="1"/>
    <xf numFmtId="0" fontId="0" fillId="2" borderId="4" xfId="0" applyFont="1" applyFill="1" applyBorder="1" applyAlignment="1">
      <alignment vertical="top" wrapText="1"/>
    </xf>
    <xf numFmtId="0" fontId="0" fillId="2" borderId="4" xfId="0" applyFont="1" applyFill="1" applyBorder="1"/>
    <xf numFmtId="0" fontId="9" fillId="2" borderId="0" xfId="0" applyFont="1" applyFill="1" applyBorder="1"/>
    <xf numFmtId="0" fontId="9" fillId="2" borderId="4" xfId="0" applyFont="1" applyFill="1" applyBorder="1"/>
    <xf numFmtId="0" fontId="9" fillId="2" borderId="4" xfId="0" applyFont="1" applyFill="1" applyBorder="1" applyAlignment="1">
      <alignment vertical="top" wrapText="1"/>
    </xf>
    <xf numFmtId="0" fontId="9" fillId="2" borderId="1" xfId="0" applyFont="1" applyFill="1" applyBorder="1" applyAlignment="1">
      <alignment vertical="top"/>
    </xf>
    <xf numFmtId="0" fontId="9" fillId="0" borderId="0" xfId="0" applyFont="1" applyFill="1" applyAlignment="1">
      <alignment vertical="top" wrapText="1"/>
    </xf>
    <xf numFmtId="0" fontId="9" fillId="0" borderId="0" xfId="0" applyFont="1" applyAlignment="1">
      <alignment vertical="top" wrapText="1"/>
    </xf>
    <xf numFmtId="4" fontId="0" fillId="2" borderId="0" xfId="0" applyNumberFormat="1" applyFill="1" applyAlignment="1">
      <alignment wrapText="1"/>
    </xf>
    <xf numFmtId="4" fontId="0" fillId="0" borderId="0" xfId="0" applyNumberFormat="1"/>
    <xf numFmtId="4" fontId="0" fillId="2" borderId="1" xfId="0" applyNumberFormat="1" applyFill="1" applyBorder="1" applyAlignment="1">
      <alignment wrapText="1"/>
    </xf>
    <xf numFmtId="4" fontId="0" fillId="2" borderId="1" xfId="0" applyNumberFormat="1" applyFont="1" applyFill="1" applyBorder="1" applyAlignment="1">
      <alignment vertical="top" wrapText="1"/>
    </xf>
    <xf numFmtId="4" fontId="1" fillId="2" borderId="1" xfId="0" applyNumberFormat="1" applyFont="1" applyFill="1" applyBorder="1" applyAlignment="1">
      <alignment wrapText="1"/>
    </xf>
    <xf numFmtId="4" fontId="0" fillId="2" borderId="1" xfId="0" applyNumberFormat="1" applyFont="1" applyFill="1" applyBorder="1" applyAlignment="1">
      <alignment wrapText="1"/>
    </xf>
    <xf numFmtId="4" fontId="0" fillId="2" borderId="0" xfId="1" applyNumberFormat="1" applyFont="1" applyFill="1" applyAlignment="1">
      <alignment wrapText="1"/>
    </xf>
    <xf numFmtId="4" fontId="0" fillId="2" borderId="0" xfId="0" applyNumberFormat="1" applyFont="1" applyFill="1" applyAlignment="1">
      <alignment wrapText="1"/>
    </xf>
    <xf numFmtId="4" fontId="0" fillId="2" borderId="0" xfId="0" applyNumberFormat="1" applyFont="1" applyFill="1" applyAlignment="1">
      <alignment vertical="center" wrapText="1"/>
    </xf>
    <xf numFmtId="4" fontId="0" fillId="2" borderId="0" xfId="0" applyNumberFormat="1" applyFill="1"/>
    <xf numFmtId="4" fontId="0" fillId="2" borderId="1" xfId="0" applyNumberFormat="1" applyFill="1" applyBorder="1"/>
    <xf numFmtId="4" fontId="0" fillId="2" borderId="1" xfId="0" applyNumberFormat="1" applyFont="1" applyFill="1" applyBorder="1" applyAlignment="1">
      <alignment vertical="top"/>
    </xf>
    <xf numFmtId="4" fontId="3" fillId="2" borderId="2" xfId="0" applyNumberFormat="1" applyFont="1" applyFill="1" applyBorder="1" applyAlignment="1">
      <alignment horizontal="right"/>
    </xf>
    <xf numFmtId="4" fontId="3" fillId="2" borderId="0" xfId="0" applyNumberFormat="1" applyFont="1" applyFill="1" applyBorder="1" applyAlignment="1">
      <alignment horizontal="right"/>
    </xf>
    <xf numFmtId="4" fontId="3" fillId="2" borderId="0" xfId="0" applyNumberFormat="1" applyFont="1" applyFill="1" applyBorder="1" applyAlignment="1">
      <alignment horizontal="right" wrapText="1"/>
    </xf>
    <xf numFmtId="4" fontId="3" fillId="2" borderId="0" xfId="0" applyNumberFormat="1" applyFont="1" applyFill="1" applyBorder="1"/>
    <xf numFmtId="4" fontId="9" fillId="2" borderId="0" xfId="0" applyNumberFormat="1" applyFont="1" applyFill="1" applyAlignment="1">
      <alignment wrapText="1"/>
    </xf>
    <xf numFmtId="4" fontId="9" fillId="2" borderId="1" xfId="0" applyNumberFormat="1" applyFont="1" applyFill="1" applyBorder="1" applyAlignment="1">
      <alignment wrapText="1"/>
    </xf>
    <xf numFmtId="4" fontId="9" fillId="2" borderId="1" xfId="0" applyNumberFormat="1" applyFont="1" applyFill="1" applyBorder="1" applyAlignment="1">
      <alignment vertical="top" wrapText="1"/>
    </xf>
    <xf numFmtId="4" fontId="9" fillId="2" borderId="0" xfId="0" applyNumberFormat="1" applyFont="1" applyFill="1" applyAlignment="1">
      <alignment vertical="center" wrapText="1"/>
    </xf>
    <xf numFmtId="4" fontId="9" fillId="2" borderId="0" xfId="0" applyNumberFormat="1" applyFont="1" applyFill="1"/>
    <xf numFmtId="4" fontId="9" fillId="2" borderId="1" xfId="0" applyNumberFormat="1" applyFont="1" applyFill="1" applyBorder="1"/>
    <xf numFmtId="4" fontId="9" fillId="2" borderId="3" xfId="0" applyNumberFormat="1" applyFont="1" applyFill="1" applyBorder="1"/>
    <xf numFmtId="4" fontId="9" fillId="2" borderId="9" xfId="0" applyNumberFormat="1" applyFont="1" applyFill="1" applyBorder="1" applyAlignment="1">
      <alignment wrapText="1"/>
    </xf>
    <xf numFmtId="4" fontId="9" fillId="2" borderId="0" xfId="0" applyNumberFormat="1" applyFont="1" applyFill="1" applyBorder="1"/>
    <xf numFmtId="4" fontId="9" fillId="2" borderId="9" xfId="0" applyNumberFormat="1" applyFont="1" applyFill="1" applyBorder="1"/>
    <xf numFmtId="4" fontId="9" fillId="2" borderId="4" xfId="0" applyNumberFormat="1" applyFont="1" applyFill="1" applyBorder="1"/>
    <xf numFmtId="4" fontId="9" fillId="2" borderId="4" xfId="0" applyNumberFormat="1" applyFont="1" applyFill="1" applyBorder="1" applyAlignment="1">
      <alignment vertical="top" wrapText="1"/>
    </xf>
    <xf numFmtId="4" fontId="9" fillId="2" borderId="1" xfId="0" applyNumberFormat="1" applyFont="1" applyFill="1" applyBorder="1" applyAlignment="1">
      <alignment vertical="top"/>
    </xf>
    <xf numFmtId="4" fontId="8" fillId="2" borderId="0" xfId="0" applyNumberFormat="1" applyFont="1" applyFill="1" applyAlignment="1">
      <alignment vertical="top" wrapText="1"/>
    </xf>
    <xf numFmtId="4" fontId="9" fillId="2" borderId="4" xfId="0" applyNumberFormat="1" applyFont="1" applyFill="1" applyBorder="1" applyAlignment="1">
      <alignment wrapText="1"/>
    </xf>
    <xf numFmtId="4" fontId="9" fillId="2" borderId="1" xfId="0" applyNumberFormat="1" applyFont="1" applyFill="1" applyBorder="1" applyAlignment="1">
      <alignment horizontal="left" wrapText="1"/>
    </xf>
    <xf numFmtId="4" fontId="9" fillId="2" borderId="0" xfId="0" applyNumberFormat="1" applyFont="1" applyFill="1" applyAlignment="1">
      <alignment vertical="top" wrapText="1"/>
    </xf>
    <xf numFmtId="4" fontId="9" fillId="2" borderId="0" xfId="0" applyNumberFormat="1" applyFont="1" applyFill="1" applyAlignment="1">
      <alignment horizontal="right" vertical="top" wrapText="1"/>
    </xf>
    <xf numFmtId="4" fontId="9" fillId="2" borderId="1" xfId="0" applyNumberFormat="1" applyFont="1" applyFill="1" applyBorder="1" applyAlignment="1">
      <alignment horizontal="left"/>
    </xf>
    <xf numFmtId="4" fontId="8" fillId="2" borderId="1" xfId="0" applyNumberFormat="1" applyFont="1" applyFill="1" applyBorder="1" applyAlignment="1">
      <alignment horizontal="left" wrapText="1"/>
    </xf>
    <xf numFmtId="4" fontId="9" fillId="2" borderId="1" xfId="0" applyNumberFormat="1" applyFont="1" applyFill="1" applyBorder="1" applyAlignment="1"/>
    <xf numFmtId="4" fontId="9" fillId="2" borderId="1" xfId="0" applyNumberFormat="1" applyFont="1" applyFill="1" applyBorder="1" applyAlignment="1">
      <alignment horizontal="right" wrapText="1"/>
    </xf>
    <xf numFmtId="1" fontId="9" fillId="0" borderId="1" xfId="0" applyNumberFormat="1" applyFont="1" applyFill="1" applyBorder="1" applyAlignment="1">
      <alignment wrapText="1"/>
    </xf>
    <xf numFmtId="49" fontId="9" fillId="0" borderId="1" xfId="0" applyNumberFormat="1" applyFont="1" applyBorder="1" applyAlignment="1">
      <alignment wrapText="1"/>
    </xf>
    <xf numFmtId="3" fontId="9" fillId="2" borderId="0" xfId="0" applyNumberFormat="1" applyFont="1" applyFill="1"/>
    <xf numFmtId="3" fontId="9" fillId="2" borderId="1" xfId="0" applyNumberFormat="1" applyFont="1" applyFill="1" applyBorder="1"/>
    <xf numFmtId="3" fontId="9" fillId="2" borderId="1" xfId="0" applyNumberFormat="1" applyFont="1" applyFill="1" applyBorder="1" applyAlignment="1">
      <alignment horizontal="left" wrapText="1"/>
    </xf>
    <xf numFmtId="3" fontId="9" fillId="2" borderId="0" xfId="0" applyNumberFormat="1" applyFont="1" applyFill="1" applyAlignment="1">
      <alignment vertical="top" wrapText="1"/>
    </xf>
    <xf numFmtId="0" fontId="10" fillId="0" borderId="0" xfId="0" applyFont="1" applyFill="1" applyAlignment="1">
      <alignment horizontal="center" vertical="center" wrapText="1"/>
    </xf>
  </cellXfs>
  <cellStyles count="2">
    <cellStyle name="Normál" xfId="0" builtinId="0"/>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ing.com/search?q=e-family+(holux)+wall+l%c3%a1mpa&amp;FORM=HDRSC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ng.com/search?q=e-family+(holux)+wall+l%c3%a1mpa&amp;FORM=HDRSC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22"/>
  <sheetViews>
    <sheetView workbookViewId="0">
      <selection activeCell="A2" sqref="A2:XFD2"/>
    </sheetView>
  </sheetViews>
  <sheetFormatPr baseColWidth="10" defaultColWidth="9.1640625" defaultRowHeight="15"/>
  <cols>
    <col min="1" max="1" width="9.1640625" style="7"/>
    <col min="2" max="2" width="34.33203125" style="7" bestFit="1" customWidth="1"/>
    <col min="3" max="3" width="14.6640625" style="8" bestFit="1" customWidth="1"/>
    <col min="4" max="5" width="15.5" style="9" customWidth="1"/>
    <col min="6" max="16384" width="9.1640625" style="7"/>
  </cols>
  <sheetData>
    <row r="2" spans="1:5">
      <c r="A2" s="7">
        <v>15</v>
      </c>
      <c r="B2" s="7" t="s">
        <v>5</v>
      </c>
      <c r="C2" s="8">
        <f>'15'!F1</f>
        <v>0</v>
      </c>
    </row>
    <row r="3" spans="1:5">
      <c r="A3" s="7">
        <v>21</v>
      </c>
      <c r="B3" s="7" t="s">
        <v>6</v>
      </c>
      <c r="C3" s="8">
        <f>'21'!F1</f>
        <v>0</v>
      </c>
    </row>
    <row r="4" spans="1:5">
      <c r="A4" s="7">
        <v>23</v>
      </c>
      <c r="B4" s="7" t="s">
        <v>7</v>
      </c>
      <c r="C4" s="8">
        <f>'23'!F1</f>
        <v>0</v>
      </c>
    </row>
    <row r="5" spans="1:5">
      <c r="A5" s="7">
        <v>31</v>
      </c>
      <c r="B5" s="7" t="s">
        <v>8</v>
      </c>
      <c r="C5" s="8">
        <f>'31'!F1</f>
        <v>0</v>
      </c>
    </row>
    <row r="6" spans="1:5">
      <c r="A6" s="7">
        <v>33</v>
      </c>
      <c r="B6" s="7" t="s">
        <v>18</v>
      </c>
      <c r="C6" s="8">
        <f>'33'!F1</f>
        <v>0</v>
      </c>
    </row>
    <row r="7" spans="1:5">
      <c r="A7" s="7">
        <v>35</v>
      </c>
      <c r="B7" s="7" t="s">
        <v>9</v>
      </c>
      <c r="C7" s="8">
        <f>'35'!F1</f>
        <v>0</v>
      </c>
    </row>
    <row r="8" spans="1:5">
      <c r="A8" s="7">
        <v>36</v>
      </c>
      <c r="B8" s="7" t="s">
        <v>10</v>
      </c>
      <c r="C8" s="8">
        <f>'36'!F1</f>
        <v>0</v>
      </c>
    </row>
    <row r="9" spans="1:5">
      <c r="A9" s="7">
        <v>42</v>
      </c>
      <c r="B9" s="7" t="s">
        <v>11</v>
      </c>
      <c r="C9" s="8">
        <f>'42'!F1</f>
        <v>0</v>
      </c>
    </row>
    <row r="10" spans="1:5">
      <c r="A10" s="7">
        <v>43</v>
      </c>
      <c r="B10" s="7" t="s">
        <v>12</v>
      </c>
      <c r="C10" s="8">
        <f>'43'!F1</f>
        <v>0</v>
      </c>
      <c r="D10" s="7"/>
      <c r="E10" s="7"/>
    </row>
    <row r="11" spans="1:5">
      <c r="A11" s="7">
        <v>44</v>
      </c>
      <c r="B11" s="7" t="s">
        <v>13</v>
      </c>
      <c r="C11" s="8">
        <f>'44'!F1</f>
        <v>0</v>
      </c>
      <c r="D11" s="7"/>
      <c r="E11" s="7"/>
    </row>
    <row r="12" spans="1:5">
      <c r="A12" s="7">
        <v>45</v>
      </c>
      <c r="B12" s="7" t="s">
        <v>19</v>
      </c>
      <c r="C12" s="8">
        <f>'45'!F1</f>
        <v>0</v>
      </c>
      <c r="D12" s="7"/>
      <c r="E12" s="7"/>
    </row>
    <row r="13" spans="1:5">
      <c r="A13" s="7">
        <v>47</v>
      </c>
      <c r="B13" s="7" t="s">
        <v>14</v>
      </c>
      <c r="C13" s="8">
        <f>'47'!F1</f>
        <v>0</v>
      </c>
      <c r="D13" s="7"/>
      <c r="E13" s="7"/>
    </row>
    <row r="14" spans="1:5">
      <c r="A14" s="7">
        <v>48</v>
      </c>
      <c r="B14" s="7" t="s">
        <v>15</v>
      </c>
      <c r="C14" s="8">
        <f>'48'!F1</f>
        <v>0</v>
      </c>
      <c r="D14" s="7"/>
      <c r="E14" s="7"/>
    </row>
    <row r="15" spans="1:5">
      <c r="A15" s="7">
        <v>61</v>
      </c>
      <c r="B15" s="7" t="s">
        <v>16</v>
      </c>
      <c r="C15" s="8">
        <f>'61'!F1</f>
        <v>0</v>
      </c>
      <c r="D15" s="7"/>
      <c r="E15" s="7"/>
    </row>
    <row r="16" spans="1:5">
      <c r="A16" s="7">
        <v>71</v>
      </c>
      <c r="B16" s="7" t="s">
        <v>20</v>
      </c>
      <c r="C16" s="8">
        <f>'71'!F1</f>
        <v>0</v>
      </c>
      <c r="D16" s="7"/>
      <c r="E16" s="7"/>
    </row>
    <row r="17" spans="1:5">
      <c r="A17" s="7">
        <v>81</v>
      </c>
      <c r="B17" s="7" t="s">
        <v>21</v>
      </c>
      <c r="C17" s="8">
        <f>'81'!F1</f>
        <v>0</v>
      </c>
      <c r="D17" s="7"/>
      <c r="E17" s="7"/>
    </row>
    <row r="18" spans="1:5">
      <c r="A18" s="7">
        <v>82</v>
      </c>
      <c r="B18" s="7" t="s">
        <v>17</v>
      </c>
      <c r="C18" s="8">
        <f>'82'!F1</f>
        <v>0</v>
      </c>
      <c r="D18" s="7"/>
      <c r="E18" s="7"/>
    </row>
    <row r="19" spans="1:5">
      <c r="A19" s="10">
        <v>88</v>
      </c>
      <c r="B19" s="10" t="s">
        <v>22</v>
      </c>
      <c r="C19" s="11">
        <f>'88'!F1</f>
        <v>0</v>
      </c>
      <c r="D19" s="7"/>
      <c r="E19" s="7"/>
    </row>
    <row r="20" spans="1:5">
      <c r="D20" s="7"/>
      <c r="E20" s="7"/>
    </row>
    <row r="21" spans="1:5">
      <c r="A21" s="12"/>
      <c r="B21" s="12" t="s">
        <v>317</v>
      </c>
      <c r="C21" s="13">
        <f>SUM(C2:C19)</f>
        <v>0</v>
      </c>
    </row>
    <row r="22" spans="1:5">
      <c r="A22" s="12"/>
      <c r="B22" s="12" t="s">
        <v>318</v>
      </c>
      <c r="C22" s="13">
        <f>C21*1.27</f>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sheetPr>
  <dimension ref="A1:F7"/>
  <sheetViews>
    <sheetView workbookViewId="0">
      <selection activeCell="E3" sqref="E3"/>
    </sheetView>
  </sheetViews>
  <sheetFormatPr baseColWidth="10" defaultColWidth="9.1640625" defaultRowHeight="15"/>
  <cols>
    <col min="1" max="1" width="18.5" style="39" customWidth="1"/>
    <col min="2" max="2" width="33.5" style="39" customWidth="1"/>
    <col min="3" max="3" width="11" style="39" customWidth="1"/>
    <col min="4" max="4" width="15.5" style="39" customWidth="1"/>
    <col min="5" max="5" width="16.83203125" style="39" customWidth="1"/>
    <col min="6" max="6" width="14.5" style="39" bestFit="1" customWidth="1"/>
    <col min="7" max="16384" width="9.1640625" style="39"/>
  </cols>
  <sheetData>
    <row r="1" spans="1:6">
      <c r="E1" s="57"/>
      <c r="F1" s="57">
        <f>SUM(F3:F100)</f>
        <v>0</v>
      </c>
    </row>
    <row r="2" spans="1:6">
      <c r="A2" s="38" t="s">
        <v>0</v>
      </c>
      <c r="B2" s="38" t="s">
        <v>1</v>
      </c>
      <c r="C2" s="38" t="s">
        <v>2</v>
      </c>
      <c r="D2" s="2" t="s">
        <v>3</v>
      </c>
      <c r="E2" s="57" t="s">
        <v>332</v>
      </c>
      <c r="F2" s="57" t="s">
        <v>4</v>
      </c>
    </row>
    <row r="3" spans="1:6" ht="75">
      <c r="A3" s="34" t="s">
        <v>140</v>
      </c>
      <c r="B3" s="35" t="s">
        <v>141</v>
      </c>
      <c r="C3" s="37">
        <v>2.7</v>
      </c>
      <c r="D3" s="34" t="s">
        <v>33</v>
      </c>
      <c r="E3" s="57"/>
      <c r="F3" s="57">
        <f>E3*C3</f>
        <v>0</v>
      </c>
    </row>
    <row r="4" spans="1:6" ht="90">
      <c r="A4" s="46" t="s">
        <v>142</v>
      </c>
      <c r="B4" s="35" t="s">
        <v>143</v>
      </c>
      <c r="C4" s="37">
        <v>2.7</v>
      </c>
      <c r="D4" s="34" t="s">
        <v>33</v>
      </c>
      <c r="E4" s="57"/>
      <c r="F4" s="57">
        <f t="shared" ref="F4:F7" si="0">E4*C4</f>
        <v>0</v>
      </c>
    </row>
    <row r="5" spans="1:6" ht="150">
      <c r="A5" s="47" t="s">
        <v>93</v>
      </c>
      <c r="B5" s="2" t="s">
        <v>94</v>
      </c>
      <c r="C5" s="38">
        <v>147.16</v>
      </c>
      <c r="D5" s="2" t="s">
        <v>33</v>
      </c>
      <c r="E5" s="57"/>
      <c r="F5" s="57">
        <f t="shared" si="0"/>
        <v>0</v>
      </c>
    </row>
    <row r="6" spans="1:6" ht="150">
      <c r="A6" s="47" t="s">
        <v>83</v>
      </c>
      <c r="B6" s="2" t="s">
        <v>84</v>
      </c>
      <c r="C6" s="38">
        <v>480</v>
      </c>
      <c r="D6" s="38" t="s">
        <v>33</v>
      </c>
      <c r="E6" s="57"/>
      <c r="F6" s="57">
        <f t="shared" si="0"/>
        <v>0</v>
      </c>
    </row>
    <row r="7" spans="1:6" ht="120">
      <c r="A7" s="47" t="s">
        <v>85</v>
      </c>
      <c r="B7" s="2" t="s">
        <v>86</v>
      </c>
      <c r="C7" s="38">
        <v>26</v>
      </c>
      <c r="D7" s="38" t="s">
        <v>58</v>
      </c>
      <c r="E7" s="57"/>
      <c r="F7" s="57">
        <f t="shared" si="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499984740745262"/>
  </sheetPr>
  <dimension ref="A1:F13"/>
  <sheetViews>
    <sheetView workbookViewId="0">
      <selection activeCell="E3" sqref="E3"/>
    </sheetView>
  </sheetViews>
  <sheetFormatPr baseColWidth="10" defaultColWidth="9.1640625" defaultRowHeight="15"/>
  <cols>
    <col min="1" max="1" width="15.5" style="74" customWidth="1"/>
    <col min="2" max="2" width="47.33203125" style="74" customWidth="1"/>
    <col min="3" max="3" width="11.5" style="74" customWidth="1"/>
    <col min="4" max="4" width="12.1640625" style="74" customWidth="1"/>
    <col min="5" max="5" width="16.5" style="74" customWidth="1"/>
    <col min="6" max="6" width="15" style="74" customWidth="1"/>
    <col min="7" max="16384" width="9.1640625" style="74"/>
  </cols>
  <sheetData>
    <row r="1" spans="1:6">
      <c r="E1" s="57"/>
      <c r="F1" s="57">
        <f>SUM(F3:F100)</f>
        <v>0</v>
      </c>
    </row>
    <row r="2" spans="1:6" ht="30">
      <c r="A2" s="75" t="s">
        <v>0</v>
      </c>
      <c r="B2" s="75" t="s">
        <v>1</v>
      </c>
      <c r="C2" s="75" t="s">
        <v>2</v>
      </c>
      <c r="D2" s="71" t="s">
        <v>3</v>
      </c>
      <c r="E2" s="57" t="s">
        <v>332</v>
      </c>
      <c r="F2" s="57" t="s">
        <v>4</v>
      </c>
    </row>
    <row r="3" spans="1:6" ht="90">
      <c r="A3" s="75" t="s">
        <v>38</v>
      </c>
      <c r="B3" s="71" t="s">
        <v>39</v>
      </c>
      <c r="C3" s="75">
        <v>108.5</v>
      </c>
      <c r="D3" s="75" t="s">
        <v>33</v>
      </c>
      <c r="E3" s="57"/>
      <c r="F3" s="57">
        <f>E3*C3</f>
        <v>0</v>
      </c>
    </row>
    <row r="4" spans="1:6" ht="90">
      <c r="A4" s="75" t="s">
        <v>38</v>
      </c>
      <c r="B4" s="71" t="s">
        <v>39</v>
      </c>
      <c r="C4" s="75">
        <v>51.3</v>
      </c>
      <c r="D4" s="75" t="s">
        <v>33</v>
      </c>
      <c r="E4" s="57"/>
      <c r="F4" s="57">
        <f t="shared" ref="F4:F13" si="0">E4*C4</f>
        <v>0</v>
      </c>
    </row>
    <row r="5" spans="1:6" ht="90">
      <c r="A5" s="75" t="s">
        <v>40</v>
      </c>
      <c r="B5" s="71" t="s">
        <v>41</v>
      </c>
      <c r="C5" s="75">
        <v>55</v>
      </c>
      <c r="D5" s="75" t="s">
        <v>33</v>
      </c>
      <c r="E5" s="57"/>
      <c r="F5" s="57">
        <f t="shared" si="0"/>
        <v>0</v>
      </c>
    </row>
    <row r="6" spans="1:6" ht="90">
      <c r="A6" s="75" t="s">
        <v>42</v>
      </c>
      <c r="B6" s="71" t="s">
        <v>43</v>
      </c>
      <c r="C6" s="75">
        <v>47.6</v>
      </c>
      <c r="D6" s="75" t="s">
        <v>33</v>
      </c>
      <c r="E6" s="57"/>
      <c r="F6" s="57">
        <f t="shared" si="0"/>
        <v>0</v>
      </c>
    </row>
    <row r="7" spans="1:6" ht="135">
      <c r="A7" s="75" t="s">
        <v>44</v>
      </c>
      <c r="B7" s="71" t="s">
        <v>45</v>
      </c>
      <c r="C7" s="75">
        <v>208.5</v>
      </c>
      <c r="D7" s="75" t="s">
        <v>33</v>
      </c>
      <c r="E7" s="57"/>
      <c r="F7" s="57">
        <f t="shared" si="0"/>
        <v>0</v>
      </c>
    </row>
    <row r="8" spans="1:6" ht="135">
      <c r="A8" s="75" t="s">
        <v>44</v>
      </c>
      <c r="B8" s="71" t="s">
        <v>45</v>
      </c>
      <c r="C8" s="75">
        <v>51.3</v>
      </c>
      <c r="D8" s="75" t="s">
        <v>33</v>
      </c>
      <c r="E8" s="57"/>
      <c r="F8" s="57">
        <f t="shared" si="0"/>
        <v>0</v>
      </c>
    </row>
    <row r="9" spans="1:6" ht="165">
      <c r="A9" s="75" t="s">
        <v>46</v>
      </c>
      <c r="B9" s="71" t="s">
        <v>322</v>
      </c>
      <c r="C9" s="75">
        <v>145</v>
      </c>
      <c r="D9" s="75" t="s">
        <v>33</v>
      </c>
      <c r="E9" s="57"/>
      <c r="F9" s="57">
        <f t="shared" si="0"/>
        <v>0</v>
      </c>
    </row>
    <row r="10" spans="1:6" ht="165">
      <c r="A10" s="75" t="s">
        <v>46</v>
      </c>
      <c r="B10" s="71" t="s">
        <v>322</v>
      </c>
      <c r="C10" s="75">
        <v>61.87</v>
      </c>
      <c r="D10" s="75" t="s">
        <v>33</v>
      </c>
      <c r="E10" s="57"/>
      <c r="F10" s="57">
        <f t="shared" si="0"/>
        <v>0</v>
      </c>
    </row>
    <row r="11" spans="1:6" ht="240">
      <c r="A11" s="75" t="s">
        <v>47</v>
      </c>
      <c r="B11" s="71" t="s">
        <v>48</v>
      </c>
      <c r="C11" s="75">
        <v>40</v>
      </c>
      <c r="D11" s="75" t="s">
        <v>33</v>
      </c>
      <c r="E11" s="57"/>
      <c r="F11" s="57">
        <f t="shared" si="0"/>
        <v>0</v>
      </c>
    </row>
    <row r="12" spans="1:6" ht="180">
      <c r="A12" s="75" t="s">
        <v>49</v>
      </c>
      <c r="B12" s="71" t="s">
        <v>323</v>
      </c>
      <c r="C12" s="75">
        <v>145</v>
      </c>
      <c r="D12" s="75" t="s">
        <v>33</v>
      </c>
      <c r="E12" s="57"/>
      <c r="F12" s="57">
        <f t="shared" si="0"/>
        <v>0</v>
      </c>
    </row>
    <row r="13" spans="1:6" ht="180">
      <c r="A13" s="75" t="s">
        <v>61</v>
      </c>
      <c r="B13" s="71" t="s">
        <v>62</v>
      </c>
      <c r="C13" s="75">
        <v>61.87</v>
      </c>
      <c r="D13" s="75" t="s">
        <v>33</v>
      </c>
      <c r="E13" s="57"/>
      <c r="F13" s="57">
        <f t="shared" si="0"/>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sheetPr>
  <dimension ref="A1:F8"/>
  <sheetViews>
    <sheetView workbookViewId="0">
      <selection activeCell="E3" sqref="E3"/>
    </sheetView>
  </sheetViews>
  <sheetFormatPr baseColWidth="10" defaultColWidth="9.1640625" defaultRowHeight="15"/>
  <cols>
    <col min="1" max="1" width="14.1640625" style="74" customWidth="1"/>
    <col min="2" max="2" width="39" style="74" customWidth="1"/>
    <col min="3" max="3" width="11.6640625" style="74" customWidth="1"/>
    <col min="4" max="4" width="14.83203125" style="74" customWidth="1"/>
    <col min="5" max="5" width="15" style="74" customWidth="1"/>
    <col min="6" max="6" width="14.1640625" style="74" customWidth="1"/>
    <col min="7" max="16384" width="9.1640625" style="74"/>
  </cols>
  <sheetData>
    <row r="1" spans="1:6">
      <c r="E1" s="57"/>
      <c r="F1" s="57">
        <f>SUM(F3:F100)</f>
        <v>0</v>
      </c>
    </row>
    <row r="2" spans="1:6">
      <c r="A2" s="75" t="s">
        <v>0</v>
      </c>
      <c r="B2" s="75" t="s">
        <v>1</v>
      </c>
      <c r="C2" s="75" t="s">
        <v>2</v>
      </c>
      <c r="D2" s="71" t="s">
        <v>3</v>
      </c>
      <c r="E2" s="57" t="s">
        <v>332</v>
      </c>
      <c r="F2" s="57" t="s">
        <v>4</v>
      </c>
    </row>
    <row r="3" spans="1:6" ht="75">
      <c r="A3" s="76" t="s">
        <v>67</v>
      </c>
      <c r="B3" s="77" t="s">
        <v>68</v>
      </c>
      <c r="C3" s="78">
        <v>68.5</v>
      </c>
      <c r="D3" s="79" t="s">
        <v>58</v>
      </c>
      <c r="E3" s="57"/>
      <c r="F3" s="57">
        <f>E3*C3</f>
        <v>0</v>
      </c>
    </row>
    <row r="4" spans="1:6" ht="75">
      <c r="A4" s="75" t="s">
        <v>69</v>
      </c>
      <c r="B4" s="71" t="s">
        <v>70</v>
      </c>
      <c r="C4" s="75">
        <v>29</v>
      </c>
      <c r="D4" s="75" t="s">
        <v>58</v>
      </c>
      <c r="E4" s="57"/>
      <c r="F4" s="57">
        <f t="shared" ref="F4:F8" si="0">E4*C4</f>
        <v>0</v>
      </c>
    </row>
    <row r="5" spans="1:6" ht="135">
      <c r="A5" s="75" t="s">
        <v>71</v>
      </c>
      <c r="B5" s="71" t="s">
        <v>72</v>
      </c>
      <c r="C5" s="75">
        <v>68.5</v>
      </c>
      <c r="D5" s="75" t="s">
        <v>58</v>
      </c>
      <c r="E5" s="57"/>
      <c r="F5" s="57">
        <f t="shared" si="0"/>
        <v>0</v>
      </c>
    </row>
    <row r="6" spans="1:6" ht="150">
      <c r="A6" s="75" t="s">
        <v>73</v>
      </c>
      <c r="B6" s="71" t="s">
        <v>74</v>
      </c>
      <c r="C6" s="75">
        <v>29</v>
      </c>
      <c r="D6" s="75" t="s">
        <v>58</v>
      </c>
      <c r="E6" s="57"/>
      <c r="F6" s="57">
        <f t="shared" si="0"/>
        <v>0</v>
      </c>
    </row>
    <row r="7" spans="1:6" ht="135">
      <c r="A7" s="75" t="s">
        <v>75</v>
      </c>
      <c r="B7" s="71" t="s">
        <v>76</v>
      </c>
      <c r="C7" s="75">
        <v>33.4</v>
      </c>
      <c r="D7" s="75" t="s">
        <v>58</v>
      </c>
      <c r="E7" s="57"/>
      <c r="F7" s="57">
        <f t="shared" si="0"/>
        <v>0</v>
      </c>
    </row>
    <row r="8" spans="1:6" ht="150">
      <c r="A8" s="75" t="s">
        <v>77</v>
      </c>
      <c r="B8" s="71" t="s">
        <v>78</v>
      </c>
      <c r="C8" s="75">
        <v>3.7</v>
      </c>
      <c r="D8" s="75" t="s">
        <v>58</v>
      </c>
      <c r="E8" s="57"/>
      <c r="F8" s="57">
        <f t="shared" si="0"/>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499984740745262"/>
  </sheetPr>
  <dimension ref="A1:F17"/>
  <sheetViews>
    <sheetView workbookViewId="0">
      <selection activeCell="E3" sqref="E3"/>
    </sheetView>
  </sheetViews>
  <sheetFormatPr baseColWidth="10" defaultColWidth="9.1640625" defaultRowHeight="15"/>
  <cols>
    <col min="1" max="1" width="16" style="74" customWidth="1"/>
    <col min="2" max="2" width="32.33203125" style="74" customWidth="1"/>
    <col min="3" max="3" width="11" style="74" customWidth="1"/>
    <col min="4" max="4" width="12.6640625" style="74" customWidth="1"/>
    <col min="5" max="5" width="15.83203125" style="74" customWidth="1"/>
    <col min="6" max="6" width="13.6640625" style="74" bestFit="1" customWidth="1"/>
    <col min="7" max="16384" width="9.1640625" style="74"/>
  </cols>
  <sheetData>
    <row r="1" spans="1:6">
      <c r="E1" s="57"/>
      <c r="F1" s="57">
        <f>SUM(F3:F100)</f>
        <v>0</v>
      </c>
    </row>
    <row r="2" spans="1:6" ht="30">
      <c r="A2" s="75" t="s">
        <v>0</v>
      </c>
      <c r="B2" s="75" t="s">
        <v>1</v>
      </c>
      <c r="C2" s="75" t="s">
        <v>2</v>
      </c>
      <c r="D2" s="71" t="s">
        <v>3</v>
      </c>
      <c r="E2" s="57" t="s">
        <v>332</v>
      </c>
      <c r="F2" s="57" t="s">
        <v>4</v>
      </c>
    </row>
    <row r="3" spans="1:6" ht="90">
      <c r="A3" s="75" t="s">
        <v>108</v>
      </c>
      <c r="B3" s="71" t="s">
        <v>109</v>
      </c>
      <c r="C3" s="75">
        <v>15</v>
      </c>
      <c r="D3" s="75" t="s">
        <v>33</v>
      </c>
      <c r="E3" s="57"/>
      <c r="F3" s="57">
        <f>E3*C3</f>
        <v>0</v>
      </c>
    </row>
    <row r="4" spans="1:6" ht="90">
      <c r="A4" s="75" t="s">
        <v>110</v>
      </c>
      <c r="B4" s="71" t="s">
        <v>111</v>
      </c>
      <c r="C4" s="75">
        <v>14.6</v>
      </c>
      <c r="D4" s="75" t="s">
        <v>33</v>
      </c>
      <c r="E4" s="57"/>
      <c r="F4" s="57">
        <f t="shared" ref="F4:F17" si="0">E4*C4</f>
        <v>0</v>
      </c>
    </row>
    <row r="5" spans="1:6" ht="105">
      <c r="A5" s="75" t="s">
        <v>106</v>
      </c>
      <c r="B5" s="71" t="s">
        <v>107</v>
      </c>
      <c r="C5" s="75">
        <v>10</v>
      </c>
      <c r="D5" s="75" t="s">
        <v>28</v>
      </c>
      <c r="E5" s="57"/>
      <c r="F5" s="57">
        <f t="shared" si="0"/>
        <v>0</v>
      </c>
    </row>
    <row r="6" spans="1:6" ht="105">
      <c r="A6" s="75" t="s">
        <v>104</v>
      </c>
      <c r="B6" s="71" t="s">
        <v>105</v>
      </c>
      <c r="C6" s="75">
        <v>6</v>
      </c>
      <c r="D6" s="75" t="s">
        <v>28</v>
      </c>
      <c r="E6" s="57"/>
      <c r="F6" s="57">
        <f t="shared" si="0"/>
        <v>0</v>
      </c>
    </row>
    <row r="7" spans="1:6" ht="135">
      <c r="A7" s="75" t="s">
        <v>114</v>
      </c>
      <c r="B7" s="71" t="s">
        <v>115</v>
      </c>
      <c r="C7" s="75">
        <v>1</v>
      </c>
      <c r="D7" s="75" t="s">
        <v>28</v>
      </c>
      <c r="E7" s="57"/>
      <c r="F7" s="57">
        <f t="shared" si="0"/>
        <v>0</v>
      </c>
    </row>
    <row r="8" spans="1:6" ht="90">
      <c r="A8" s="80" t="s">
        <v>116</v>
      </c>
      <c r="B8" s="71" t="s">
        <v>117</v>
      </c>
      <c r="C8" s="75">
        <v>1</v>
      </c>
      <c r="D8" s="75" t="s">
        <v>28</v>
      </c>
      <c r="E8" s="57"/>
      <c r="F8" s="57">
        <f t="shared" si="0"/>
        <v>0</v>
      </c>
    </row>
    <row r="9" spans="1:6" ht="105">
      <c r="A9" s="75" t="s">
        <v>315</v>
      </c>
      <c r="B9" s="71" t="s">
        <v>306</v>
      </c>
      <c r="C9" s="75">
        <v>6</v>
      </c>
      <c r="D9" s="75" t="s">
        <v>28</v>
      </c>
      <c r="E9" s="57"/>
      <c r="F9" s="57">
        <f t="shared" si="0"/>
        <v>0</v>
      </c>
    </row>
    <row r="10" spans="1:6" ht="105">
      <c r="A10" s="75" t="s">
        <v>315</v>
      </c>
      <c r="B10" s="71" t="s">
        <v>307</v>
      </c>
      <c r="C10" s="75">
        <v>1</v>
      </c>
      <c r="D10" s="75" t="s">
        <v>28</v>
      </c>
      <c r="E10" s="57"/>
      <c r="F10" s="57">
        <f t="shared" si="0"/>
        <v>0</v>
      </c>
    </row>
    <row r="11" spans="1:6" ht="105">
      <c r="A11" s="75" t="s">
        <v>315</v>
      </c>
      <c r="B11" s="71" t="s">
        <v>308</v>
      </c>
      <c r="C11" s="75">
        <v>1</v>
      </c>
      <c r="D11" s="75" t="s">
        <v>28</v>
      </c>
      <c r="E11" s="57"/>
      <c r="F11" s="57">
        <f t="shared" si="0"/>
        <v>0</v>
      </c>
    </row>
    <row r="12" spans="1:6" ht="105">
      <c r="A12" s="75" t="s">
        <v>316</v>
      </c>
      <c r="B12" s="71" t="s">
        <v>309</v>
      </c>
      <c r="C12" s="75">
        <v>1</v>
      </c>
      <c r="D12" s="75" t="s">
        <v>28</v>
      </c>
      <c r="E12" s="57"/>
      <c r="F12" s="57">
        <f t="shared" si="0"/>
        <v>0</v>
      </c>
    </row>
    <row r="13" spans="1:6" ht="90">
      <c r="A13" s="75" t="s">
        <v>316</v>
      </c>
      <c r="B13" s="71" t="s">
        <v>310</v>
      </c>
      <c r="C13" s="75">
        <v>1</v>
      </c>
      <c r="D13" s="75" t="s">
        <v>28</v>
      </c>
      <c r="E13" s="57"/>
      <c r="F13" s="57">
        <f t="shared" si="0"/>
        <v>0</v>
      </c>
    </row>
    <row r="14" spans="1:6" ht="105">
      <c r="A14" s="75" t="s">
        <v>316</v>
      </c>
      <c r="B14" s="71" t="s">
        <v>311</v>
      </c>
      <c r="C14" s="75">
        <v>1</v>
      </c>
      <c r="D14" s="75" t="s">
        <v>28</v>
      </c>
      <c r="E14" s="57"/>
      <c r="F14" s="57">
        <f t="shared" si="0"/>
        <v>0</v>
      </c>
    </row>
    <row r="15" spans="1:6" ht="105">
      <c r="A15" s="75" t="s">
        <v>315</v>
      </c>
      <c r="B15" s="71" t="s">
        <v>312</v>
      </c>
      <c r="C15" s="75">
        <v>1</v>
      </c>
      <c r="D15" s="75" t="s">
        <v>28</v>
      </c>
      <c r="E15" s="57"/>
      <c r="F15" s="57">
        <f t="shared" si="0"/>
        <v>0</v>
      </c>
    </row>
    <row r="16" spans="1:6" ht="105">
      <c r="A16" s="75" t="s">
        <v>316</v>
      </c>
      <c r="B16" s="71" t="s">
        <v>313</v>
      </c>
      <c r="C16" s="75">
        <v>1</v>
      </c>
      <c r="D16" s="75" t="s">
        <v>28</v>
      </c>
      <c r="E16" s="57"/>
      <c r="F16" s="57">
        <f t="shared" si="0"/>
        <v>0</v>
      </c>
    </row>
    <row r="17" spans="1:6" ht="105">
      <c r="A17" s="75" t="s">
        <v>315</v>
      </c>
      <c r="B17" s="71" t="s">
        <v>314</v>
      </c>
      <c r="C17" s="75">
        <v>3</v>
      </c>
      <c r="D17" s="75" t="s">
        <v>28</v>
      </c>
      <c r="E17" s="57"/>
      <c r="F17" s="57">
        <f t="shared" si="0"/>
        <v>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499984740745262"/>
  </sheetPr>
  <dimension ref="A1:F3"/>
  <sheetViews>
    <sheetView workbookViewId="0">
      <selection activeCell="E3" sqref="E3"/>
    </sheetView>
  </sheetViews>
  <sheetFormatPr baseColWidth="10" defaultColWidth="9.1640625" defaultRowHeight="15"/>
  <cols>
    <col min="1" max="1" width="16.6640625" style="1" customWidth="1"/>
    <col min="2" max="2" width="29" style="1" customWidth="1"/>
    <col min="3" max="3" width="12" style="1" customWidth="1"/>
    <col min="4" max="4" width="12.1640625" style="1" customWidth="1"/>
    <col min="5" max="5" width="16.1640625" style="1" customWidth="1"/>
    <col min="6" max="6" width="14.6640625" style="1" customWidth="1"/>
    <col min="7" max="16384" width="9.1640625" style="1"/>
  </cols>
  <sheetData>
    <row r="1" spans="1:6">
      <c r="E1" s="57"/>
      <c r="F1" s="57">
        <f>SUM(F3:F100)</f>
        <v>0</v>
      </c>
    </row>
    <row r="2" spans="1:6" ht="30">
      <c r="A2" s="36" t="s">
        <v>0</v>
      </c>
      <c r="B2" s="36" t="s">
        <v>1</v>
      </c>
      <c r="C2" s="36" t="s">
        <v>2</v>
      </c>
      <c r="D2" s="33" t="s">
        <v>3</v>
      </c>
      <c r="E2" s="57" t="s">
        <v>332</v>
      </c>
      <c r="F2" s="57" t="s">
        <v>4</v>
      </c>
    </row>
    <row r="3" spans="1:6" ht="75">
      <c r="A3" s="46" t="s">
        <v>144</v>
      </c>
      <c r="B3" s="35" t="s">
        <v>145</v>
      </c>
      <c r="C3" s="37">
        <v>9.1999999999999993</v>
      </c>
      <c r="D3" s="34" t="s">
        <v>58</v>
      </c>
      <c r="E3" s="57"/>
      <c r="F3" s="57">
        <f>E3*C3</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499984740745262"/>
  </sheetPr>
  <dimension ref="A1:F13"/>
  <sheetViews>
    <sheetView workbookViewId="0">
      <selection activeCell="E3" sqref="E3"/>
    </sheetView>
  </sheetViews>
  <sheetFormatPr baseColWidth="10" defaultColWidth="9.1640625" defaultRowHeight="15"/>
  <cols>
    <col min="1" max="1" width="16.33203125" style="40" customWidth="1"/>
    <col min="2" max="2" width="40.33203125" style="40" customWidth="1"/>
    <col min="3" max="3" width="11.1640625" style="40" customWidth="1"/>
    <col min="4" max="4" width="12.33203125" style="40" customWidth="1"/>
    <col min="5" max="5" width="16.1640625" style="40" customWidth="1"/>
    <col min="6" max="6" width="14.33203125" style="40" customWidth="1"/>
    <col min="7" max="16384" width="9.1640625" style="40"/>
  </cols>
  <sheetData>
    <row r="1" spans="1:6">
      <c r="A1" s="48"/>
      <c r="B1" s="48"/>
      <c r="C1" s="48"/>
      <c r="D1" s="48"/>
      <c r="E1" s="57"/>
      <c r="F1" s="57">
        <f>SUM(F3:F100)</f>
        <v>0</v>
      </c>
    </row>
    <row r="2" spans="1:6" ht="30">
      <c r="A2" s="41" t="s">
        <v>0</v>
      </c>
      <c r="B2" s="41" t="s">
        <v>1</v>
      </c>
      <c r="C2" s="41" t="s">
        <v>2</v>
      </c>
      <c r="D2" s="24" t="s">
        <v>3</v>
      </c>
      <c r="E2" s="57" t="s">
        <v>332</v>
      </c>
      <c r="F2" s="57" t="s">
        <v>4</v>
      </c>
    </row>
    <row r="3" spans="1:6" ht="120">
      <c r="A3" s="49" t="s">
        <v>95</v>
      </c>
      <c r="B3" s="24" t="s">
        <v>96</v>
      </c>
      <c r="C3" s="41">
        <v>4.96</v>
      </c>
      <c r="D3" s="41" t="s">
        <v>97</v>
      </c>
      <c r="E3" s="57"/>
      <c r="F3" s="57">
        <f>E3*C3</f>
        <v>0</v>
      </c>
    </row>
    <row r="4" spans="1:6" ht="135">
      <c r="A4" s="49" t="s">
        <v>112</v>
      </c>
      <c r="B4" s="24" t="s">
        <v>113</v>
      </c>
      <c r="C4" s="41">
        <v>49</v>
      </c>
      <c r="D4" s="41" t="s">
        <v>33</v>
      </c>
      <c r="E4" s="57"/>
      <c r="F4" s="57">
        <f t="shared" ref="F4:F13" si="0">E4*C4</f>
        <v>0</v>
      </c>
    </row>
    <row r="5" spans="1:6" ht="150">
      <c r="A5" s="49" t="s">
        <v>98</v>
      </c>
      <c r="B5" s="24" t="s">
        <v>99</v>
      </c>
      <c r="C5" s="41">
        <v>162</v>
      </c>
      <c r="D5" s="41" t="s">
        <v>33</v>
      </c>
      <c r="E5" s="57"/>
      <c r="F5" s="57">
        <f t="shared" si="0"/>
        <v>0</v>
      </c>
    </row>
    <row r="6" spans="1:6" ht="150">
      <c r="A6" s="49" t="s">
        <v>87</v>
      </c>
      <c r="B6" s="24" t="s">
        <v>88</v>
      </c>
      <c r="C6" s="41">
        <v>722.95</v>
      </c>
      <c r="D6" s="41" t="s">
        <v>33</v>
      </c>
      <c r="E6" s="57"/>
      <c r="F6" s="57">
        <f t="shared" si="0"/>
        <v>0</v>
      </c>
    </row>
    <row r="7" spans="1:6" ht="165">
      <c r="A7" s="49" t="s">
        <v>100</v>
      </c>
      <c r="B7" s="24" t="s">
        <v>101</v>
      </c>
      <c r="C7" s="41">
        <v>672.3</v>
      </c>
      <c r="D7" s="41" t="s">
        <v>33</v>
      </c>
      <c r="E7" s="57"/>
      <c r="F7" s="57">
        <f t="shared" si="0"/>
        <v>0</v>
      </c>
    </row>
    <row r="8" spans="1:6" ht="210">
      <c r="A8" s="49" t="s">
        <v>102</v>
      </c>
      <c r="B8" s="24" t="s">
        <v>103</v>
      </c>
      <c r="C8" s="41">
        <v>672.3</v>
      </c>
      <c r="D8" s="41" t="s">
        <v>33</v>
      </c>
      <c r="E8" s="57"/>
      <c r="F8" s="57">
        <f t="shared" si="0"/>
        <v>0</v>
      </c>
    </row>
    <row r="9" spans="1:6" ht="180">
      <c r="A9" s="49" t="s">
        <v>89</v>
      </c>
      <c r="B9" s="24" t="s">
        <v>90</v>
      </c>
      <c r="C9" s="41">
        <v>637.95000000000005</v>
      </c>
      <c r="D9" s="41" t="s">
        <v>33</v>
      </c>
      <c r="E9" s="57"/>
      <c r="F9" s="57">
        <f t="shared" si="0"/>
        <v>0</v>
      </c>
    </row>
    <row r="10" spans="1:6" ht="180">
      <c r="A10" s="49" t="s">
        <v>91</v>
      </c>
      <c r="B10" s="24" t="s">
        <v>92</v>
      </c>
      <c r="C10" s="41">
        <v>85</v>
      </c>
      <c r="D10" s="41" t="s">
        <v>33</v>
      </c>
      <c r="E10" s="57"/>
      <c r="F10" s="57">
        <f t="shared" si="0"/>
        <v>0</v>
      </c>
    </row>
    <row r="11" spans="1:6" ht="135">
      <c r="A11" s="49" t="s">
        <v>79</v>
      </c>
      <c r="B11" s="24" t="s">
        <v>80</v>
      </c>
      <c r="C11" s="41">
        <v>17.2</v>
      </c>
      <c r="D11" s="41" t="s">
        <v>33</v>
      </c>
      <c r="E11" s="57"/>
      <c r="F11" s="57">
        <f t="shared" si="0"/>
        <v>0</v>
      </c>
    </row>
    <row r="12" spans="1:6" ht="135">
      <c r="A12" s="49" t="s">
        <v>118</v>
      </c>
      <c r="B12" s="24" t="s">
        <v>119</v>
      </c>
      <c r="C12" s="41">
        <v>49</v>
      </c>
      <c r="D12" s="41" t="s">
        <v>33</v>
      </c>
      <c r="E12" s="57"/>
      <c r="F12" s="57">
        <f t="shared" si="0"/>
        <v>0</v>
      </c>
    </row>
    <row r="13" spans="1:6" ht="60">
      <c r="A13" s="50" t="s">
        <v>146</v>
      </c>
      <c r="B13" s="43" t="s">
        <v>147</v>
      </c>
      <c r="C13" s="51">
        <v>11.5</v>
      </c>
      <c r="D13" s="42" t="s">
        <v>58</v>
      </c>
      <c r="E13" s="57"/>
      <c r="F13" s="57">
        <f t="shared" si="0"/>
        <v>0</v>
      </c>
    </row>
  </sheetData>
  <sortState ref="A2:A6">
    <sortCondition ref="A2"/>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499984740745262"/>
  </sheetPr>
  <dimension ref="A1:F7"/>
  <sheetViews>
    <sheetView workbookViewId="0">
      <selection activeCell="E3" sqref="E3"/>
    </sheetView>
  </sheetViews>
  <sheetFormatPr baseColWidth="10" defaultColWidth="9.1640625" defaultRowHeight="15"/>
  <cols>
    <col min="1" max="1" width="16.5" style="74" bestFit="1" customWidth="1"/>
    <col min="2" max="2" width="38.1640625" style="74" customWidth="1"/>
    <col min="3" max="3" width="12.5" style="74" customWidth="1"/>
    <col min="4" max="4" width="11.5" style="74" customWidth="1"/>
    <col min="5" max="5" width="15.6640625" style="74" customWidth="1"/>
    <col min="6" max="6" width="14.1640625" style="74" customWidth="1"/>
    <col min="7" max="16384" width="9.1640625" style="74"/>
  </cols>
  <sheetData>
    <row r="1" spans="1:6">
      <c r="A1" s="75"/>
      <c r="B1" s="75"/>
      <c r="C1" s="75"/>
      <c r="D1" s="75"/>
      <c r="E1" s="57"/>
      <c r="F1" s="57">
        <f>SUM(F3:F100)</f>
        <v>0</v>
      </c>
    </row>
    <row r="2" spans="1:6" ht="30">
      <c r="A2" s="75" t="s">
        <v>0</v>
      </c>
      <c r="B2" s="75" t="s">
        <v>1</v>
      </c>
      <c r="C2" s="75" t="s">
        <v>2</v>
      </c>
      <c r="D2" s="71" t="s">
        <v>3</v>
      </c>
      <c r="E2" s="57" t="s">
        <v>332</v>
      </c>
      <c r="F2" s="57" t="s">
        <v>4</v>
      </c>
    </row>
    <row r="3" spans="1:6" ht="195">
      <c r="A3" s="80" t="s">
        <v>50</v>
      </c>
      <c r="B3" s="71" t="s">
        <v>51</v>
      </c>
      <c r="C3" s="75">
        <v>165</v>
      </c>
      <c r="D3" s="75" t="s">
        <v>33</v>
      </c>
      <c r="E3" s="57"/>
      <c r="F3" s="57">
        <f>E3*C3</f>
        <v>0</v>
      </c>
    </row>
    <row r="4" spans="1:6" ht="92">
      <c r="A4" s="81" t="s">
        <v>148</v>
      </c>
      <c r="B4" s="72" t="s">
        <v>324</v>
      </c>
      <c r="C4" s="82">
        <v>13.5</v>
      </c>
      <c r="D4" s="72" t="s">
        <v>33</v>
      </c>
      <c r="E4" s="57"/>
      <c r="F4" s="57">
        <f t="shared" ref="F4:F7" si="0">E4*C4</f>
        <v>0</v>
      </c>
    </row>
    <row r="5" spans="1:6" ht="180">
      <c r="A5" s="80" t="s">
        <v>52</v>
      </c>
      <c r="B5" s="71" t="s">
        <v>53</v>
      </c>
      <c r="C5" s="75">
        <v>145</v>
      </c>
      <c r="D5" s="75" t="s">
        <v>33</v>
      </c>
      <c r="E5" s="57"/>
      <c r="F5" s="57">
        <f t="shared" si="0"/>
        <v>0</v>
      </c>
    </row>
    <row r="6" spans="1:6" ht="165">
      <c r="A6" s="80" t="s">
        <v>54</v>
      </c>
      <c r="B6" s="71" t="s">
        <v>55</v>
      </c>
      <c r="C6" s="75">
        <v>159.5</v>
      </c>
      <c r="D6" s="75" t="s">
        <v>33</v>
      </c>
      <c r="E6" s="57"/>
      <c r="F6" s="57">
        <f t="shared" si="0"/>
        <v>0</v>
      </c>
    </row>
    <row r="7" spans="1:6" s="83" customFormat="1" ht="105">
      <c r="A7" s="75" t="s">
        <v>56</v>
      </c>
      <c r="B7" s="71" t="s">
        <v>57</v>
      </c>
      <c r="C7" s="75">
        <v>143</v>
      </c>
      <c r="D7" s="75" t="s">
        <v>58</v>
      </c>
      <c r="E7" s="57"/>
      <c r="F7" s="57">
        <f t="shared" si="0"/>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499984740745262"/>
  </sheetPr>
  <dimension ref="A1:F4"/>
  <sheetViews>
    <sheetView workbookViewId="0">
      <selection activeCell="E3" sqref="E3"/>
    </sheetView>
  </sheetViews>
  <sheetFormatPr baseColWidth="10" defaultColWidth="9.1640625" defaultRowHeight="15"/>
  <cols>
    <col min="1" max="1" width="16.6640625" style="70" customWidth="1"/>
    <col min="2" max="2" width="33.1640625" style="70" customWidth="1"/>
    <col min="3" max="3" width="11.6640625" style="70" customWidth="1"/>
    <col min="4" max="4" width="12.5" style="70" customWidth="1"/>
    <col min="5" max="5" width="15.5" style="70" customWidth="1"/>
    <col min="6" max="6" width="15" style="70" customWidth="1"/>
    <col min="7" max="16384" width="9.1640625" style="70"/>
  </cols>
  <sheetData>
    <row r="1" spans="1:6">
      <c r="E1" s="57"/>
      <c r="F1" s="57">
        <f>SUM(F3:F100)</f>
        <v>0</v>
      </c>
    </row>
    <row r="2" spans="1:6" ht="30">
      <c r="A2" s="71" t="s">
        <v>0</v>
      </c>
      <c r="B2" s="71" t="s">
        <v>1</v>
      </c>
      <c r="C2" s="71" t="s">
        <v>2</v>
      </c>
      <c r="D2" s="71" t="s">
        <v>3</v>
      </c>
      <c r="E2" s="57" t="s">
        <v>332</v>
      </c>
      <c r="F2" s="57" t="s">
        <v>4</v>
      </c>
    </row>
    <row r="3" spans="1:6" ht="150">
      <c r="A3" s="84" t="s">
        <v>59</v>
      </c>
      <c r="B3" s="71" t="s">
        <v>60</v>
      </c>
      <c r="C3" s="71">
        <v>21.8</v>
      </c>
      <c r="D3" s="71" t="s">
        <v>25</v>
      </c>
      <c r="E3" s="57"/>
      <c r="F3" s="57">
        <f>E3*C3</f>
        <v>0</v>
      </c>
    </row>
    <row r="4" spans="1:6" ht="150">
      <c r="A4" s="84" t="s">
        <v>59</v>
      </c>
      <c r="B4" s="71" t="s">
        <v>60</v>
      </c>
      <c r="C4" s="71">
        <v>7.7</v>
      </c>
      <c r="D4" s="71" t="s">
        <v>25</v>
      </c>
      <c r="E4" s="57"/>
      <c r="F4" s="57">
        <f>E4*C4</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499984740745262"/>
  </sheetPr>
  <dimension ref="A1:F58"/>
  <sheetViews>
    <sheetView workbookViewId="0">
      <selection activeCell="E3" sqref="E3"/>
    </sheetView>
  </sheetViews>
  <sheetFormatPr baseColWidth="10" defaultColWidth="9.1640625" defaultRowHeight="15"/>
  <cols>
    <col min="1" max="1" width="19.5" style="94" customWidth="1"/>
    <col min="2" max="2" width="33.1640625" style="74" customWidth="1"/>
    <col min="3" max="3" width="11.6640625" style="74" customWidth="1"/>
    <col min="4" max="4" width="13" style="74" customWidth="1"/>
    <col min="5" max="5" width="14.5" style="74" customWidth="1"/>
    <col min="6" max="6" width="17.1640625" style="74" customWidth="1"/>
    <col min="7" max="16384" width="9.1640625" style="74"/>
  </cols>
  <sheetData>
    <row r="1" spans="1:6">
      <c r="F1" s="57">
        <f>SUM(F3:F100)</f>
        <v>0</v>
      </c>
    </row>
    <row r="2" spans="1:6" ht="30">
      <c r="A2" s="95" t="s">
        <v>0</v>
      </c>
      <c r="B2" s="75" t="s">
        <v>1</v>
      </c>
      <c r="C2" s="75" t="s">
        <v>2</v>
      </c>
      <c r="D2" s="71" t="s">
        <v>3</v>
      </c>
      <c r="E2" s="75" t="s">
        <v>332</v>
      </c>
      <c r="F2" s="75" t="s">
        <v>4</v>
      </c>
    </row>
    <row r="3" spans="1:6" ht="60">
      <c r="A3" s="96">
        <v>710030730845</v>
      </c>
      <c r="B3" s="85" t="s">
        <v>304</v>
      </c>
      <c r="C3" s="85">
        <v>2</v>
      </c>
      <c r="D3" s="85" t="s">
        <v>28</v>
      </c>
      <c r="E3" s="57"/>
      <c r="F3" s="57">
        <f>E3*C3</f>
        <v>0</v>
      </c>
    </row>
    <row r="4" spans="1:6" ht="45">
      <c r="A4" s="96">
        <v>710030730983</v>
      </c>
      <c r="B4" s="85" t="s">
        <v>305</v>
      </c>
      <c r="C4" s="85">
        <v>3</v>
      </c>
      <c r="D4" s="85" t="s">
        <v>28</v>
      </c>
      <c r="E4" s="57"/>
      <c r="F4" s="57">
        <f t="shared" ref="F4:F54" si="0">E4*C4</f>
        <v>0</v>
      </c>
    </row>
    <row r="5" spans="1:6">
      <c r="A5" s="96">
        <v>710031698391</v>
      </c>
      <c r="B5" s="85" t="s">
        <v>303</v>
      </c>
      <c r="C5" s="85">
        <v>180</v>
      </c>
      <c r="D5" s="85" t="s">
        <v>28</v>
      </c>
      <c r="E5" s="57"/>
      <c r="F5" s="57">
        <f t="shared" si="0"/>
        <v>0</v>
      </c>
    </row>
    <row r="6" spans="1:6" ht="107">
      <c r="A6" s="96">
        <v>710032451676</v>
      </c>
      <c r="B6" s="85" t="s">
        <v>325</v>
      </c>
      <c r="C6" s="85">
        <v>60</v>
      </c>
      <c r="D6" s="85" t="s">
        <v>28</v>
      </c>
      <c r="E6" s="57"/>
      <c r="F6" s="57">
        <f t="shared" si="0"/>
        <v>0</v>
      </c>
    </row>
    <row r="7" spans="1:6" ht="62">
      <c r="A7" s="96">
        <v>710032457250</v>
      </c>
      <c r="B7" s="85" t="s">
        <v>326</v>
      </c>
      <c r="C7" s="85">
        <v>100</v>
      </c>
      <c r="D7" s="85" t="s">
        <v>28</v>
      </c>
      <c r="E7" s="57"/>
      <c r="F7" s="57">
        <f t="shared" si="0"/>
        <v>0</v>
      </c>
    </row>
    <row r="8" spans="1:6" ht="62">
      <c r="A8" s="96">
        <v>710032457262</v>
      </c>
      <c r="B8" s="85" t="s">
        <v>327</v>
      </c>
      <c r="C8" s="85">
        <v>100</v>
      </c>
      <c r="D8" s="85" t="s">
        <v>28</v>
      </c>
      <c r="E8" s="57"/>
      <c r="F8" s="57">
        <f t="shared" si="0"/>
        <v>0</v>
      </c>
    </row>
    <row r="9" spans="1:6" ht="62">
      <c r="A9" s="96">
        <v>710032457286</v>
      </c>
      <c r="B9" s="85" t="s">
        <v>328</v>
      </c>
      <c r="C9" s="85">
        <v>40</v>
      </c>
      <c r="D9" s="85" t="s">
        <v>28</v>
      </c>
      <c r="E9" s="57"/>
      <c r="F9" s="57">
        <f t="shared" si="0"/>
        <v>0</v>
      </c>
    </row>
    <row r="10" spans="1:6" ht="60">
      <c r="A10" s="96">
        <v>710070771770</v>
      </c>
      <c r="B10" s="85" t="s">
        <v>279</v>
      </c>
      <c r="C10" s="85">
        <v>16</v>
      </c>
      <c r="D10" s="85" t="s">
        <v>28</v>
      </c>
      <c r="E10" s="57"/>
      <c r="F10" s="57">
        <f t="shared" si="0"/>
        <v>0</v>
      </c>
    </row>
    <row r="11" spans="1:6" ht="60">
      <c r="A11" s="96">
        <v>710070771821</v>
      </c>
      <c r="B11" s="85" t="s">
        <v>280</v>
      </c>
      <c r="C11" s="85">
        <v>1</v>
      </c>
      <c r="D11" s="85" t="s">
        <v>28</v>
      </c>
      <c r="E11" s="57"/>
      <c r="F11" s="57">
        <f t="shared" si="0"/>
        <v>0</v>
      </c>
    </row>
    <row r="12" spans="1:6" ht="105">
      <c r="A12" s="96">
        <v>710071964081</v>
      </c>
      <c r="B12" s="85" t="s">
        <v>281</v>
      </c>
      <c r="C12" s="85">
        <v>3</v>
      </c>
      <c r="D12" s="85" t="s">
        <v>28</v>
      </c>
      <c r="E12" s="57"/>
      <c r="F12" s="57">
        <f t="shared" si="0"/>
        <v>0</v>
      </c>
    </row>
    <row r="13" spans="1:6" ht="75">
      <c r="A13" s="96">
        <v>710080775222</v>
      </c>
      <c r="B13" s="85" t="s">
        <v>282</v>
      </c>
      <c r="C13" s="85">
        <v>1</v>
      </c>
      <c r="D13" s="85" t="s">
        <v>28</v>
      </c>
      <c r="E13" s="57"/>
      <c r="F13" s="57">
        <f t="shared" si="0"/>
        <v>0</v>
      </c>
    </row>
    <row r="14" spans="1:6" ht="75">
      <c r="A14" s="96">
        <v>710080777476</v>
      </c>
      <c r="B14" s="85" t="s">
        <v>283</v>
      </c>
      <c r="C14" s="85">
        <v>8</v>
      </c>
      <c r="D14" s="85" t="s">
        <v>28</v>
      </c>
      <c r="E14" s="57"/>
      <c r="F14" s="57">
        <f t="shared" si="0"/>
        <v>0</v>
      </c>
    </row>
    <row r="15" spans="1:6" ht="75">
      <c r="A15" s="96">
        <v>710080777600</v>
      </c>
      <c r="B15" s="85" t="s">
        <v>284</v>
      </c>
      <c r="C15" s="85">
        <v>3</v>
      </c>
      <c r="D15" s="85" t="s">
        <v>28</v>
      </c>
      <c r="E15" s="57"/>
      <c r="F15" s="57">
        <f t="shared" si="0"/>
        <v>0</v>
      </c>
    </row>
    <row r="16" spans="1:6" ht="75">
      <c r="A16" s="96">
        <v>710080777612</v>
      </c>
      <c r="B16" s="85" t="s">
        <v>285</v>
      </c>
      <c r="C16" s="85">
        <v>6</v>
      </c>
      <c r="D16" s="85" t="s">
        <v>28</v>
      </c>
      <c r="E16" s="57"/>
      <c r="F16" s="57">
        <f t="shared" si="0"/>
        <v>0</v>
      </c>
    </row>
    <row r="17" spans="1:6" ht="75">
      <c r="A17" s="96">
        <v>710080779101</v>
      </c>
      <c r="B17" s="85" t="s">
        <v>286</v>
      </c>
      <c r="C17" s="85">
        <v>4</v>
      </c>
      <c r="D17" s="85" t="s">
        <v>28</v>
      </c>
      <c r="E17" s="57"/>
      <c r="F17" s="57">
        <f t="shared" si="0"/>
        <v>0</v>
      </c>
    </row>
    <row r="18" spans="1:6" ht="75">
      <c r="A18" s="96">
        <v>710080779113</v>
      </c>
      <c r="B18" s="85" t="s">
        <v>287</v>
      </c>
      <c r="C18" s="85">
        <v>6</v>
      </c>
      <c r="D18" s="85" t="s">
        <v>28</v>
      </c>
      <c r="E18" s="57"/>
      <c r="F18" s="57">
        <f t="shared" si="0"/>
        <v>0</v>
      </c>
    </row>
    <row r="19" spans="1:6" ht="75">
      <c r="A19" s="96">
        <v>710080779125</v>
      </c>
      <c r="B19" s="85" t="s">
        <v>288</v>
      </c>
      <c r="C19" s="85">
        <v>3</v>
      </c>
      <c r="D19" s="85" t="s">
        <v>28</v>
      </c>
      <c r="E19" s="57"/>
      <c r="F19" s="57">
        <f t="shared" si="0"/>
        <v>0</v>
      </c>
    </row>
    <row r="20" spans="1:6" ht="75">
      <c r="A20" s="96">
        <v>710080779142</v>
      </c>
      <c r="B20" s="85" t="s">
        <v>289</v>
      </c>
      <c r="C20" s="85">
        <v>1</v>
      </c>
      <c r="D20" s="85" t="s">
        <v>28</v>
      </c>
      <c r="E20" s="57"/>
      <c r="F20" s="57">
        <f t="shared" si="0"/>
        <v>0</v>
      </c>
    </row>
    <row r="21" spans="1:6" ht="90">
      <c r="A21" s="96">
        <v>710080782426</v>
      </c>
      <c r="B21" s="85" t="s">
        <v>290</v>
      </c>
      <c r="C21" s="85">
        <v>3</v>
      </c>
      <c r="D21" s="85" t="s">
        <v>28</v>
      </c>
      <c r="E21" s="57"/>
      <c r="F21" s="57">
        <f t="shared" si="0"/>
        <v>0</v>
      </c>
    </row>
    <row r="22" spans="1:6" s="86" customFormat="1" ht="90">
      <c r="A22" s="96">
        <v>710080782862</v>
      </c>
      <c r="B22" s="85" t="s">
        <v>291</v>
      </c>
      <c r="C22" s="85">
        <v>1</v>
      </c>
      <c r="D22" s="85" t="s">
        <v>28</v>
      </c>
      <c r="E22" s="57"/>
      <c r="F22" s="57">
        <f t="shared" si="0"/>
        <v>0</v>
      </c>
    </row>
    <row r="23" spans="1:6" s="86" customFormat="1" ht="90">
      <c r="A23" s="96">
        <v>710080782886</v>
      </c>
      <c r="B23" s="85" t="s">
        <v>292</v>
      </c>
      <c r="C23" s="85">
        <v>1</v>
      </c>
      <c r="D23" s="85" t="s">
        <v>28</v>
      </c>
      <c r="E23" s="57"/>
      <c r="F23" s="57">
        <f t="shared" si="0"/>
        <v>0</v>
      </c>
    </row>
    <row r="24" spans="1:6" s="86" customFormat="1" ht="90">
      <c r="A24" s="96">
        <v>710090786842</v>
      </c>
      <c r="B24" s="85" t="s">
        <v>294</v>
      </c>
      <c r="C24" s="85">
        <v>1</v>
      </c>
      <c r="D24" s="85" t="s">
        <v>28</v>
      </c>
      <c r="E24" s="57"/>
      <c r="F24" s="57">
        <f t="shared" si="0"/>
        <v>0</v>
      </c>
    </row>
    <row r="25" spans="1:6" ht="60">
      <c r="A25" s="96">
        <v>710092522704</v>
      </c>
      <c r="B25" s="85" t="s">
        <v>295</v>
      </c>
      <c r="C25" s="85">
        <v>1</v>
      </c>
      <c r="D25" s="85" t="s">
        <v>28</v>
      </c>
      <c r="E25" s="57"/>
      <c r="F25" s="57">
        <f t="shared" si="0"/>
        <v>0</v>
      </c>
    </row>
    <row r="26" spans="1:6" ht="105">
      <c r="A26" s="96">
        <v>710092737966</v>
      </c>
      <c r="B26" s="85" t="s">
        <v>293</v>
      </c>
      <c r="C26" s="85">
        <v>1</v>
      </c>
      <c r="D26" s="85" t="s">
        <v>28</v>
      </c>
      <c r="E26" s="57"/>
      <c r="F26" s="57">
        <f t="shared" si="0"/>
        <v>0</v>
      </c>
    </row>
    <row r="27" spans="1:6" ht="105">
      <c r="A27" s="96">
        <v>710102738873</v>
      </c>
      <c r="B27" s="85" t="s">
        <v>296</v>
      </c>
      <c r="C27" s="85">
        <v>3</v>
      </c>
      <c r="D27" s="85" t="s">
        <v>28</v>
      </c>
      <c r="E27" s="57"/>
      <c r="F27" s="57">
        <f t="shared" si="0"/>
        <v>0</v>
      </c>
    </row>
    <row r="28" spans="1:6" ht="105">
      <c r="A28" s="96">
        <v>710103867761</v>
      </c>
      <c r="B28" s="85" t="s">
        <v>297</v>
      </c>
      <c r="C28" s="85">
        <v>2</v>
      </c>
      <c r="D28" s="85" t="s">
        <v>28</v>
      </c>
      <c r="E28" s="57"/>
      <c r="F28" s="57">
        <f t="shared" si="0"/>
        <v>0</v>
      </c>
    </row>
    <row r="29" spans="1:6" ht="90">
      <c r="A29" s="96">
        <v>710103867836</v>
      </c>
      <c r="B29" s="85" t="s">
        <v>298</v>
      </c>
      <c r="C29" s="85">
        <v>2</v>
      </c>
      <c r="D29" s="85" t="s">
        <v>28</v>
      </c>
      <c r="E29" s="57"/>
      <c r="F29" s="57">
        <f t="shared" si="0"/>
        <v>0</v>
      </c>
    </row>
    <row r="30" spans="1:6" ht="105">
      <c r="A30" s="96">
        <v>710112740965</v>
      </c>
      <c r="B30" s="85" t="s">
        <v>299</v>
      </c>
      <c r="C30" s="85">
        <v>46</v>
      </c>
      <c r="D30" s="85" t="s">
        <v>28</v>
      </c>
      <c r="E30" s="57"/>
      <c r="F30" s="57">
        <f t="shared" si="0"/>
        <v>0</v>
      </c>
    </row>
    <row r="31" spans="1:6" ht="92">
      <c r="A31" s="96">
        <v>710130819352</v>
      </c>
      <c r="B31" s="85" t="s">
        <v>329</v>
      </c>
      <c r="C31" s="85">
        <v>4</v>
      </c>
      <c r="D31" s="85" t="s">
        <v>28</v>
      </c>
      <c r="E31" s="57"/>
      <c r="F31" s="57">
        <f t="shared" si="0"/>
        <v>0</v>
      </c>
    </row>
    <row r="32" spans="1:6" ht="45">
      <c r="A32" s="96">
        <v>710130819473</v>
      </c>
      <c r="B32" s="85" t="s">
        <v>300</v>
      </c>
      <c r="C32" s="85">
        <v>18</v>
      </c>
      <c r="D32" s="85" t="s">
        <v>28</v>
      </c>
      <c r="E32" s="57"/>
      <c r="F32" s="57">
        <f t="shared" si="0"/>
        <v>0</v>
      </c>
    </row>
    <row r="33" spans="1:6" ht="30">
      <c r="A33" s="96">
        <v>710130819490</v>
      </c>
      <c r="B33" s="85" t="s">
        <v>301</v>
      </c>
      <c r="C33" s="85">
        <v>116.75</v>
      </c>
      <c r="D33" s="85" t="s">
        <v>302</v>
      </c>
      <c r="E33" s="57"/>
      <c r="F33" s="57">
        <f t="shared" si="0"/>
        <v>0</v>
      </c>
    </row>
    <row r="34" spans="1:6" ht="45">
      <c r="A34" s="96">
        <v>710010696182</v>
      </c>
      <c r="B34" s="85" t="s">
        <v>234</v>
      </c>
      <c r="C34" s="85">
        <v>250</v>
      </c>
      <c r="D34" s="85" t="s">
        <v>58</v>
      </c>
      <c r="E34" s="57"/>
      <c r="F34" s="57">
        <f t="shared" si="0"/>
        <v>0</v>
      </c>
    </row>
    <row r="35" spans="1:6" ht="45">
      <c r="A35" s="96">
        <v>710010696233</v>
      </c>
      <c r="B35" s="85" t="s">
        <v>235</v>
      </c>
      <c r="C35" s="85">
        <v>32</v>
      </c>
      <c r="D35" s="85" t="s">
        <v>58</v>
      </c>
      <c r="E35" s="57"/>
      <c r="F35" s="57">
        <f t="shared" si="0"/>
        <v>0</v>
      </c>
    </row>
    <row r="36" spans="1:6" ht="30">
      <c r="A36" s="96">
        <v>710010697800</v>
      </c>
      <c r="B36" s="85" t="s">
        <v>241</v>
      </c>
      <c r="C36" s="85">
        <v>55</v>
      </c>
      <c r="D36" s="85" t="s">
        <v>28</v>
      </c>
      <c r="E36" s="57"/>
      <c r="F36" s="57">
        <f t="shared" si="0"/>
        <v>0</v>
      </c>
    </row>
    <row r="37" spans="1:6" ht="30">
      <c r="A37" s="96">
        <v>710012643236</v>
      </c>
      <c r="B37" s="85" t="s">
        <v>242</v>
      </c>
      <c r="C37" s="85">
        <v>15</v>
      </c>
      <c r="D37" s="85" t="s">
        <v>28</v>
      </c>
      <c r="E37" s="57"/>
      <c r="F37" s="57">
        <f t="shared" si="0"/>
        <v>0</v>
      </c>
    </row>
    <row r="38" spans="1:6" ht="30">
      <c r="A38" s="96">
        <v>710020716556</v>
      </c>
      <c r="B38" s="85" t="s">
        <v>236</v>
      </c>
      <c r="C38" s="85">
        <v>690</v>
      </c>
      <c r="D38" s="85" t="s">
        <v>58</v>
      </c>
      <c r="E38" s="57"/>
      <c r="F38" s="57">
        <f t="shared" si="0"/>
        <v>0</v>
      </c>
    </row>
    <row r="39" spans="1:6" ht="30">
      <c r="A39" s="96">
        <v>710020716561</v>
      </c>
      <c r="B39" s="85" t="s">
        <v>237</v>
      </c>
      <c r="C39" s="85">
        <v>50</v>
      </c>
      <c r="D39" s="85" t="s">
        <v>58</v>
      </c>
      <c r="E39" s="57"/>
      <c r="F39" s="57">
        <f t="shared" si="0"/>
        <v>0</v>
      </c>
    </row>
    <row r="40" spans="1:6" ht="30">
      <c r="A40" s="96">
        <v>710020716590</v>
      </c>
      <c r="B40" s="85" t="s">
        <v>238</v>
      </c>
      <c r="C40" s="85">
        <v>50</v>
      </c>
      <c r="D40" s="85" t="s">
        <v>58</v>
      </c>
      <c r="E40" s="57"/>
      <c r="F40" s="57">
        <f t="shared" si="0"/>
        <v>0</v>
      </c>
    </row>
    <row r="41" spans="1:6" ht="30">
      <c r="A41" s="96">
        <v>710020716905</v>
      </c>
      <c r="B41" s="85" t="s">
        <v>239</v>
      </c>
      <c r="C41" s="85">
        <v>59</v>
      </c>
      <c r="D41" s="85" t="s">
        <v>58</v>
      </c>
      <c r="E41" s="57"/>
      <c r="F41" s="57">
        <f t="shared" si="0"/>
        <v>0</v>
      </c>
    </row>
    <row r="42" spans="1:6">
      <c r="A42" s="96">
        <v>710020717101</v>
      </c>
      <c r="B42" s="85" t="s">
        <v>240</v>
      </c>
      <c r="C42" s="85">
        <v>55</v>
      </c>
      <c r="D42" s="85" t="s">
        <v>58</v>
      </c>
      <c r="E42" s="57"/>
      <c r="F42" s="57">
        <f t="shared" si="0"/>
        <v>0</v>
      </c>
    </row>
    <row r="43" spans="1:6" ht="30">
      <c r="A43" s="96">
        <v>710050734485</v>
      </c>
      <c r="B43" s="85" t="s">
        <v>242</v>
      </c>
      <c r="C43" s="85">
        <v>23</v>
      </c>
      <c r="D43" s="85" t="s">
        <v>28</v>
      </c>
      <c r="E43" s="57"/>
      <c r="F43" s="57">
        <f t="shared" si="0"/>
        <v>0</v>
      </c>
    </row>
    <row r="44" spans="1:6" ht="45">
      <c r="A44" s="96">
        <v>710050740074</v>
      </c>
      <c r="B44" s="85" t="s">
        <v>244</v>
      </c>
      <c r="C44" s="85">
        <v>15</v>
      </c>
      <c r="D44" s="85" t="s">
        <v>28</v>
      </c>
      <c r="E44" s="57"/>
      <c r="F44" s="57">
        <f t="shared" si="0"/>
        <v>0</v>
      </c>
    </row>
    <row r="45" spans="1:6" ht="60">
      <c r="A45" s="96">
        <v>710050740573</v>
      </c>
      <c r="B45" s="85" t="s">
        <v>245</v>
      </c>
      <c r="C45" s="85">
        <v>3</v>
      </c>
      <c r="D45" s="85" t="s">
        <v>28</v>
      </c>
      <c r="E45" s="57"/>
      <c r="F45" s="57">
        <f t="shared" si="0"/>
        <v>0</v>
      </c>
    </row>
    <row r="46" spans="1:6" ht="30">
      <c r="A46" s="96">
        <v>710050740813</v>
      </c>
      <c r="B46" s="85" t="s">
        <v>246</v>
      </c>
      <c r="C46" s="85">
        <v>3</v>
      </c>
      <c r="D46" s="85" t="s">
        <v>28</v>
      </c>
      <c r="E46" s="57"/>
      <c r="F46" s="57">
        <f t="shared" si="0"/>
        <v>0</v>
      </c>
    </row>
    <row r="47" spans="1:6" ht="30">
      <c r="A47" s="96">
        <v>710050741113</v>
      </c>
      <c r="B47" s="85" t="s">
        <v>247</v>
      </c>
      <c r="C47" s="85">
        <v>0</v>
      </c>
      <c r="D47" s="85" t="s">
        <v>28</v>
      </c>
      <c r="E47" s="57"/>
      <c r="F47" s="57">
        <f t="shared" si="0"/>
        <v>0</v>
      </c>
    </row>
    <row r="48" spans="1:6" ht="30">
      <c r="A48" s="96">
        <v>710050741125</v>
      </c>
      <c r="B48" s="85" t="s">
        <v>248</v>
      </c>
      <c r="C48" s="85">
        <v>0</v>
      </c>
      <c r="D48" s="85" t="s">
        <v>28</v>
      </c>
      <c r="E48" s="57"/>
      <c r="F48" s="57">
        <f t="shared" si="0"/>
        <v>0</v>
      </c>
    </row>
    <row r="49" spans="1:6" ht="45">
      <c r="A49" s="96">
        <v>710060764082</v>
      </c>
      <c r="B49" s="85" t="s">
        <v>249</v>
      </c>
      <c r="C49" s="85">
        <v>2</v>
      </c>
      <c r="D49" s="85" t="s">
        <v>28</v>
      </c>
      <c r="E49" s="57"/>
      <c r="F49" s="57">
        <f t="shared" si="0"/>
        <v>0</v>
      </c>
    </row>
    <row r="50" spans="1:6" ht="30">
      <c r="A50" s="96">
        <v>710070767934</v>
      </c>
      <c r="B50" s="85" t="s">
        <v>242</v>
      </c>
      <c r="C50" s="85">
        <v>30</v>
      </c>
      <c r="D50" s="85" t="s">
        <v>28</v>
      </c>
      <c r="E50" s="57"/>
      <c r="F50" s="57">
        <f t="shared" si="0"/>
        <v>0</v>
      </c>
    </row>
    <row r="51" spans="1:6" ht="30">
      <c r="A51" s="96">
        <v>710092523275</v>
      </c>
      <c r="B51" s="85" t="s">
        <v>243</v>
      </c>
      <c r="C51" s="85">
        <v>1</v>
      </c>
      <c r="D51" s="85" t="s">
        <v>28</v>
      </c>
      <c r="E51" s="57"/>
      <c r="F51" s="57">
        <f t="shared" si="0"/>
        <v>0</v>
      </c>
    </row>
    <row r="52" spans="1:6" ht="135">
      <c r="A52" s="96">
        <v>710101831532</v>
      </c>
      <c r="B52" s="85" t="s">
        <v>250</v>
      </c>
      <c r="C52" s="85">
        <v>13</v>
      </c>
      <c r="D52" s="85" t="s">
        <v>28</v>
      </c>
      <c r="E52" s="57"/>
      <c r="F52" s="57">
        <f t="shared" si="0"/>
        <v>0</v>
      </c>
    </row>
    <row r="53" spans="1:6" ht="45">
      <c r="A53" s="96">
        <v>710102531631</v>
      </c>
      <c r="B53" s="85" t="s">
        <v>251</v>
      </c>
      <c r="C53" s="85">
        <v>3</v>
      </c>
      <c r="D53" s="85" t="s">
        <v>28</v>
      </c>
      <c r="E53" s="57"/>
      <c r="F53" s="57">
        <f t="shared" si="0"/>
        <v>0</v>
      </c>
    </row>
    <row r="54" spans="1:6" ht="150">
      <c r="A54" s="96">
        <v>710102738236</v>
      </c>
      <c r="B54" s="85" t="s">
        <v>252</v>
      </c>
      <c r="C54" s="85">
        <v>5</v>
      </c>
      <c r="D54" s="85" t="s">
        <v>28</v>
      </c>
      <c r="E54" s="57"/>
      <c r="F54" s="57">
        <f t="shared" si="0"/>
        <v>0</v>
      </c>
    </row>
    <row r="56" spans="1:6">
      <c r="A56" s="97"/>
      <c r="B56" s="86"/>
      <c r="C56" s="87"/>
      <c r="D56" s="86"/>
      <c r="E56" s="86"/>
      <c r="F56" s="86"/>
    </row>
    <row r="57" spans="1:6">
      <c r="A57" s="97"/>
      <c r="B57" s="86"/>
      <c r="C57" s="87"/>
      <c r="D57" s="86"/>
      <c r="E57" s="86"/>
      <c r="F57" s="86"/>
    </row>
    <row r="58" spans="1:6">
      <c r="A58" s="97"/>
      <c r="B58" s="86"/>
      <c r="C58" s="87"/>
      <c r="D58" s="86"/>
      <c r="E58" s="86"/>
      <c r="F58" s="86"/>
    </row>
  </sheetData>
  <sortState ref="A3:F61">
    <sortCondition ref="A61"/>
  </sortState>
  <hyperlinks>
    <hyperlink ref="B42" r:id="rId1" display="https://www.bing.com/search?q=e-family+(holux)+wall+l%c3%a1mpa&amp;FORM=HDRSC1" xr:uid="{00000000-0004-0000-1200-000000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sheetPr>
  <dimension ref="A1:F11"/>
  <sheetViews>
    <sheetView workbookViewId="0">
      <selection activeCell="E3" sqref="E3"/>
    </sheetView>
  </sheetViews>
  <sheetFormatPr baseColWidth="10" defaultColWidth="9.1640625" defaultRowHeight="15"/>
  <cols>
    <col min="1" max="1" width="21.83203125" style="74" customWidth="1"/>
    <col min="2" max="2" width="40.83203125" style="74" customWidth="1"/>
    <col min="3" max="3" width="13" style="74" customWidth="1"/>
    <col min="4" max="4" width="12.33203125" style="74" customWidth="1"/>
    <col min="5" max="5" width="16.5" style="74" customWidth="1"/>
    <col min="6" max="6" width="14.6640625" style="74" bestFit="1" customWidth="1"/>
    <col min="7" max="16384" width="9.1640625" style="74"/>
  </cols>
  <sheetData>
    <row r="1" spans="1:6">
      <c r="E1" s="57"/>
      <c r="F1" s="57">
        <f>SUM(F3:F100)</f>
        <v>0</v>
      </c>
    </row>
    <row r="2" spans="1:6" ht="30">
      <c r="A2" s="75" t="s">
        <v>0</v>
      </c>
      <c r="B2" s="75" t="s">
        <v>1</v>
      </c>
      <c r="C2" s="75" t="s">
        <v>2</v>
      </c>
      <c r="D2" s="71" t="s">
        <v>3</v>
      </c>
      <c r="E2" s="57" t="s">
        <v>332</v>
      </c>
      <c r="F2" s="57" t="s">
        <v>4</v>
      </c>
    </row>
    <row r="3" spans="1:6" s="83" customFormat="1" ht="75">
      <c r="A3" s="85" t="s">
        <v>149</v>
      </c>
      <c r="B3" s="85" t="s">
        <v>150</v>
      </c>
      <c r="C3" s="85">
        <v>25</v>
      </c>
      <c r="D3" s="85" t="s">
        <v>58</v>
      </c>
      <c r="E3" s="57"/>
      <c r="F3" s="57">
        <f>E3*C3</f>
        <v>0</v>
      </c>
    </row>
    <row r="4" spans="1:6" s="83" customFormat="1" ht="75">
      <c r="A4" s="85" t="s">
        <v>151</v>
      </c>
      <c r="B4" s="85" t="s">
        <v>150</v>
      </c>
      <c r="C4" s="85">
        <v>20</v>
      </c>
      <c r="D4" s="85" t="s">
        <v>58</v>
      </c>
      <c r="E4" s="57"/>
      <c r="F4" s="57">
        <f t="shared" ref="F4:F11" si="0">E4*C4</f>
        <v>0</v>
      </c>
    </row>
    <row r="5" spans="1:6" s="83" customFormat="1" ht="90">
      <c r="A5" s="85" t="s">
        <v>152</v>
      </c>
      <c r="B5" s="85" t="s">
        <v>153</v>
      </c>
      <c r="C5" s="85">
        <v>5</v>
      </c>
      <c r="D5" s="85" t="s">
        <v>58</v>
      </c>
      <c r="E5" s="57"/>
      <c r="F5" s="57">
        <f t="shared" si="0"/>
        <v>0</v>
      </c>
    </row>
    <row r="6" spans="1:6" s="83" customFormat="1" ht="90">
      <c r="A6" s="85" t="s">
        <v>154</v>
      </c>
      <c r="B6" s="85" t="s">
        <v>155</v>
      </c>
      <c r="C6" s="85">
        <v>5</v>
      </c>
      <c r="D6" s="85" t="s">
        <v>58</v>
      </c>
      <c r="E6" s="57"/>
      <c r="F6" s="57">
        <f t="shared" si="0"/>
        <v>0</v>
      </c>
    </row>
    <row r="7" spans="1:6" s="83" customFormat="1" ht="90">
      <c r="A7" s="85" t="s">
        <v>156</v>
      </c>
      <c r="B7" s="85" t="s">
        <v>157</v>
      </c>
      <c r="C7" s="85">
        <v>6</v>
      </c>
      <c r="D7" s="85" t="s">
        <v>58</v>
      </c>
      <c r="E7" s="57"/>
      <c r="F7" s="57">
        <f t="shared" si="0"/>
        <v>0</v>
      </c>
    </row>
    <row r="8" spans="1:6" s="83" customFormat="1" ht="165">
      <c r="A8" s="85" t="s">
        <v>203</v>
      </c>
      <c r="B8" s="85" t="s">
        <v>204</v>
      </c>
      <c r="C8" s="88">
        <v>15</v>
      </c>
      <c r="D8" s="88" t="s">
        <v>58</v>
      </c>
      <c r="E8" s="57"/>
      <c r="F8" s="57">
        <f t="shared" si="0"/>
        <v>0</v>
      </c>
    </row>
    <row r="9" spans="1:6" s="83" customFormat="1" ht="144">
      <c r="A9" s="85" t="s">
        <v>277</v>
      </c>
      <c r="B9" s="89" t="s">
        <v>278</v>
      </c>
      <c r="C9" s="89">
        <v>57.116799999999998</v>
      </c>
      <c r="D9" s="89" t="s">
        <v>58</v>
      </c>
      <c r="E9" s="57"/>
      <c r="F9" s="57">
        <f t="shared" si="0"/>
        <v>0</v>
      </c>
    </row>
    <row r="10" spans="1:6" s="83" customFormat="1" ht="210">
      <c r="A10" s="85" t="s">
        <v>205</v>
      </c>
      <c r="B10" s="85" t="s">
        <v>206</v>
      </c>
      <c r="C10" s="88">
        <v>40</v>
      </c>
      <c r="D10" s="88" t="s">
        <v>58</v>
      </c>
      <c r="E10" s="57"/>
      <c r="F10" s="57">
        <f t="shared" si="0"/>
        <v>0</v>
      </c>
    </row>
    <row r="11" spans="1:6" ht="210">
      <c r="A11" s="85" t="s">
        <v>207</v>
      </c>
      <c r="B11" s="85" t="s">
        <v>208</v>
      </c>
      <c r="C11" s="88">
        <v>276</v>
      </c>
      <c r="D11" s="88" t="s">
        <v>58</v>
      </c>
      <c r="E11" s="57"/>
      <c r="F11" s="57">
        <f t="shared" si="0"/>
        <v>0</v>
      </c>
    </row>
  </sheetData>
  <sortState ref="A3:F11">
    <sortCondition ref="A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8"/>
  <sheetViews>
    <sheetView zoomScaleNormal="100" workbookViewId="0">
      <selection activeCell="B4" sqref="B4"/>
    </sheetView>
  </sheetViews>
  <sheetFormatPr baseColWidth="10" defaultColWidth="9.1640625" defaultRowHeight="15"/>
  <cols>
    <col min="1" max="1" width="23.1640625" style="14" customWidth="1"/>
    <col min="2" max="2" width="50.1640625" style="15" customWidth="1"/>
    <col min="3" max="3" width="13" style="15" customWidth="1"/>
    <col min="4" max="4" width="11.6640625" style="15" customWidth="1"/>
    <col min="5" max="5" width="13.6640625" style="15" customWidth="1"/>
    <col min="6" max="6" width="21" style="15" customWidth="1"/>
    <col min="7" max="8" width="9.1640625" style="16"/>
    <col min="9" max="16384" width="9.1640625" style="15"/>
  </cols>
  <sheetData>
    <row r="1" spans="1:7" ht="16" thickBot="1">
      <c r="F1" s="57">
        <f>SUM(F2:F400)+'Ajánlatos építés'!F1</f>
        <v>0</v>
      </c>
    </row>
    <row r="2" spans="1:7" ht="30">
      <c r="A2" s="17" t="s">
        <v>0</v>
      </c>
      <c r="B2" s="18" t="s">
        <v>1</v>
      </c>
      <c r="C2" s="18" t="s">
        <v>2</v>
      </c>
      <c r="D2" s="18" t="s">
        <v>3</v>
      </c>
      <c r="E2" s="19" t="s">
        <v>331</v>
      </c>
      <c r="F2" s="20" t="s">
        <v>4</v>
      </c>
    </row>
    <row r="3" spans="1:7" ht="30">
      <c r="A3" s="92">
        <v>150020010936</v>
      </c>
      <c r="B3" s="93" t="s">
        <v>121</v>
      </c>
      <c r="C3" s="23">
        <v>4.12</v>
      </c>
      <c r="D3" s="23" t="s">
        <v>33</v>
      </c>
      <c r="E3" s="57"/>
      <c r="F3" s="57">
        <f>E3*C3</f>
        <v>0</v>
      </c>
    </row>
    <row r="4" spans="1:7" ht="183" customHeight="1">
      <c r="A4" s="92">
        <v>150120012602</v>
      </c>
      <c r="B4" s="21" t="s">
        <v>82</v>
      </c>
      <c r="C4" s="23">
        <v>369.2</v>
      </c>
      <c r="D4" s="23" t="s">
        <v>33</v>
      </c>
      <c r="E4" s="57"/>
      <c r="F4" s="57">
        <f t="shared" ref="F4:F67" si="0">E4*C4</f>
        <v>0</v>
      </c>
    </row>
    <row r="5" spans="1:7" ht="45">
      <c r="A5" s="92">
        <v>210020014456</v>
      </c>
      <c r="B5" s="93" t="s">
        <v>123</v>
      </c>
      <c r="C5" s="23">
        <v>2.34</v>
      </c>
      <c r="D5" s="23" t="s">
        <v>25</v>
      </c>
      <c r="E5" s="57"/>
      <c r="F5" s="57">
        <f t="shared" si="0"/>
        <v>0</v>
      </c>
    </row>
    <row r="6" spans="1:7" ht="47">
      <c r="A6" s="92">
        <v>210030014710</v>
      </c>
      <c r="B6" s="93" t="s">
        <v>319</v>
      </c>
      <c r="C6" s="23">
        <v>3.6</v>
      </c>
      <c r="D6" s="23" t="s">
        <v>25</v>
      </c>
      <c r="E6" s="57"/>
      <c r="F6" s="57">
        <f t="shared" si="0"/>
        <v>0</v>
      </c>
    </row>
    <row r="7" spans="1:7" ht="60">
      <c r="A7" s="92">
        <v>210030015373</v>
      </c>
      <c r="B7" s="93" t="s">
        <v>126</v>
      </c>
      <c r="C7" s="23">
        <v>2.2999999999999998</v>
      </c>
      <c r="D7" s="23" t="s">
        <v>25</v>
      </c>
      <c r="E7" s="57"/>
      <c r="F7" s="57">
        <f t="shared" si="0"/>
        <v>0</v>
      </c>
    </row>
    <row r="8" spans="1:7" ht="30">
      <c r="A8" s="92">
        <v>210080016142</v>
      </c>
      <c r="B8" s="93" t="s">
        <v>128</v>
      </c>
      <c r="C8" s="23">
        <v>2.2999999999999998</v>
      </c>
      <c r="D8" s="23" t="s">
        <v>25</v>
      </c>
      <c r="E8" s="57"/>
      <c r="F8" s="57">
        <f t="shared" si="0"/>
        <v>0</v>
      </c>
    </row>
    <row r="9" spans="1:7" ht="90">
      <c r="A9" s="92">
        <v>210080016234</v>
      </c>
      <c r="B9" s="21" t="s">
        <v>24</v>
      </c>
      <c r="C9" s="23">
        <v>21.75</v>
      </c>
      <c r="D9" s="23" t="s">
        <v>25</v>
      </c>
      <c r="E9" s="57"/>
      <c r="F9" s="57">
        <f t="shared" si="0"/>
        <v>0</v>
      </c>
      <c r="G9" s="22"/>
    </row>
    <row r="10" spans="1:7" ht="90">
      <c r="A10" s="92">
        <v>210080016234</v>
      </c>
      <c r="B10" s="21" t="s">
        <v>24</v>
      </c>
      <c r="C10" s="23">
        <v>7.7</v>
      </c>
      <c r="D10" s="23" t="s">
        <v>25</v>
      </c>
      <c r="E10" s="57"/>
      <c r="F10" s="57">
        <f t="shared" si="0"/>
        <v>0</v>
      </c>
      <c r="G10" s="22"/>
    </row>
    <row r="11" spans="1:7" ht="90">
      <c r="A11" s="92">
        <v>210110016762</v>
      </c>
      <c r="B11" s="21" t="s">
        <v>27</v>
      </c>
      <c r="C11" s="23">
        <v>10</v>
      </c>
      <c r="D11" s="23" t="s">
        <v>28</v>
      </c>
      <c r="E11" s="57"/>
      <c r="F11" s="57">
        <f t="shared" si="0"/>
        <v>0</v>
      </c>
      <c r="G11" s="22"/>
    </row>
    <row r="12" spans="1:7" ht="90">
      <c r="A12" s="92">
        <v>210110016762</v>
      </c>
      <c r="B12" s="21" t="s">
        <v>27</v>
      </c>
      <c r="C12" s="23">
        <v>6</v>
      </c>
      <c r="D12" s="23" t="s">
        <v>28</v>
      </c>
      <c r="E12" s="57"/>
      <c r="F12" s="57">
        <f t="shared" si="0"/>
        <v>0</v>
      </c>
    </row>
    <row r="13" spans="1:7" ht="90">
      <c r="A13" s="92">
        <v>210110016762</v>
      </c>
      <c r="B13" s="21" t="s">
        <v>27</v>
      </c>
      <c r="C13" s="23">
        <v>1</v>
      </c>
      <c r="D13" s="23" t="s">
        <v>28</v>
      </c>
      <c r="E13" s="57"/>
      <c r="F13" s="57">
        <f t="shared" si="0"/>
        <v>0</v>
      </c>
    </row>
    <row r="14" spans="1:7" ht="32">
      <c r="A14" s="92">
        <v>210110016762</v>
      </c>
      <c r="B14" s="93" t="s">
        <v>320</v>
      </c>
      <c r="C14" s="23">
        <v>1</v>
      </c>
      <c r="D14" s="23" t="s">
        <v>28</v>
      </c>
      <c r="E14" s="57"/>
      <c r="F14" s="57">
        <f t="shared" si="0"/>
        <v>0</v>
      </c>
    </row>
    <row r="15" spans="1:7" ht="30">
      <c r="A15" s="92">
        <v>210110016825</v>
      </c>
      <c r="B15" s="93" t="s">
        <v>132</v>
      </c>
      <c r="C15" s="23">
        <v>1.3</v>
      </c>
      <c r="D15" s="23" t="s">
        <v>25</v>
      </c>
      <c r="E15" s="57"/>
      <c r="F15" s="57">
        <f t="shared" si="0"/>
        <v>0</v>
      </c>
      <c r="G15" s="22"/>
    </row>
    <row r="16" spans="1:7" ht="60">
      <c r="A16" s="92">
        <v>210112614054</v>
      </c>
      <c r="B16" s="93" t="s">
        <v>130</v>
      </c>
      <c r="C16" s="23">
        <v>1.4</v>
      </c>
      <c r="D16" s="23" t="s">
        <v>25</v>
      </c>
      <c r="E16" s="57"/>
      <c r="F16" s="57">
        <f t="shared" si="0"/>
        <v>0</v>
      </c>
    </row>
    <row r="17" spans="1:7" ht="62">
      <c r="A17" s="92">
        <v>230030024311</v>
      </c>
      <c r="B17" s="93" t="s">
        <v>321</v>
      </c>
      <c r="C17" s="23">
        <v>3</v>
      </c>
      <c r="D17" s="23" t="s">
        <v>25</v>
      </c>
      <c r="E17" s="57"/>
      <c r="F17" s="57">
        <f t="shared" si="0"/>
        <v>0</v>
      </c>
    </row>
    <row r="18" spans="1:7" ht="90">
      <c r="A18" s="92">
        <v>310000034795</v>
      </c>
      <c r="B18" s="21" t="s">
        <v>30</v>
      </c>
      <c r="C18" s="23">
        <v>39</v>
      </c>
      <c r="D18" s="23" t="s">
        <v>25</v>
      </c>
      <c r="E18" s="57"/>
      <c r="F18" s="57">
        <f t="shared" si="0"/>
        <v>0</v>
      </c>
    </row>
    <row r="19" spans="1:7" ht="90">
      <c r="A19" s="92">
        <v>310000034795</v>
      </c>
      <c r="B19" s="21" t="s">
        <v>30</v>
      </c>
      <c r="C19" s="23">
        <v>12.9</v>
      </c>
      <c r="D19" s="23" t="s">
        <v>25</v>
      </c>
      <c r="E19" s="57"/>
      <c r="F19" s="57">
        <f t="shared" si="0"/>
        <v>0</v>
      </c>
    </row>
    <row r="20" spans="1:7" ht="75">
      <c r="A20" s="92">
        <v>310000034810</v>
      </c>
      <c r="B20" s="21" t="s">
        <v>32</v>
      </c>
      <c r="C20" s="23">
        <v>143.69999999999999</v>
      </c>
      <c r="D20" s="23" t="s">
        <v>33</v>
      </c>
      <c r="E20" s="57"/>
      <c r="F20" s="57">
        <f t="shared" si="0"/>
        <v>0</v>
      </c>
    </row>
    <row r="21" spans="1:7" ht="75">
      <c r="A21" s="92">
        <v>310000034810</v>
      </c>
      <c r="B21" s="21" t="s">
        <v>32</v>
      </c>
      <c r="C21" s="23">
        <v>51.3</v>
      </c>
      <c r="D21" s="23" t="s">
        <v>33</v>
      </c>
      <c r="E21" s="57"/>
      <c r="F21" s="57">
        <f t="shared" si="0"/>
        <v>0</v>
      </c>
    </row>
    <row r="22" spans="1:7" ht="30">
      <c r="A22" s="92">
        <v>310300062301</v>
      </c>
      <c r="B22" s="93" t="s">
        <v>135</v>
      </c>
      <c r="C22" s="23">
        <v>11.37</v>
      </c>
      <c r="D22" s="23" t="s">
        <v>33</v>
      </c>
      <c r="E22" s="57"/>
      <c r="F22" s="57">
        <f t="shared" si="0"/>
        <v>0</v>
      </c>
    </row>
    <row r="23" spans="1:7" ht="75">
      <c r="A23" s="92">
        <v>310300062434</v>
      </c>
      <c r="B23" s="93" t="s">
        <v>137</v>
      </c>
      <c r="C23" s="23">
        <v>1.8</v>
      </c>
      <c r="D23" s="23" t="s">
        <v>25</v>
      </c>
      <c r="E23" s="57"/>
      <c r="F23" s="57">
        <f t="shared" si="0"/>
        <v>0</v>
      </c>
    </row>
    <row r="24" spans="1:7" ht="150">
      <c r="A24" s="92">
        <v>310300062623</v>
      </c>
      <c r="B24" s="21" t="s">
        <v>35</v>
      </c>
      <c r="C24" s="23">
        <v>8.6999999999999993</v>
      </c>
      <c r="D24" s="23" t="s">
        <v>25</v>
      </c>
      <c r="E24" s="57"/>
      <c r="F24" s="57">
        <f t="shared" si="0"/>
        <v>0</v>
      </c>
    </row>
    <row r="25" spans="1:7" ht="150">
      <c r="A25" s="92">
        <v>310300062623</v>
      </c>
      <c r="B25" s="21" t="s">
        <v>35</v>
      </c>
      <c r="C25" s="23">
        <v>5.13</v>
      </c>
      <c r="D25" s="23" t="s">
        <v>25</v>
      </c>
      <c r="E25" s="57"/>
      <c r="F25" s="57">
        <f t="shared" si="0"/>
        <v>0</v>
      </c>
    </row>
    <row r="26" spans="1:7" ht="120">
      <c r="A26" s="92">
        <v>310320064745</v>
      </c>
      <c r="B26" s="21" t="s">
        <v>37</v>
      </c>
      <c r="C26" s="23">
        <v>145</v>
      </c>
      <c r="D26" s="23" t="s">
        <v>33</v>
      </c>
      <c r="E26" s="57"/>
      <c r="F26" s="57">
        <f t="shared" si="0"/>
        <v>0</v>
      </c>
      <c r="G26" s="22"/>
    </row>
    <row r="27" spans="1:7" ht="75">
      <c r="A27" s="92">
        <v>330010090491</v>
      </c>
      <c r="B27" s="93" t="s">
        <v>139</v>
      </c>
      <c r="C27" s="23">
        <v>2.2999999999999998</v>
      </c>
      <c r="D27" s="23" t="s">
        <v>33</v>
      </c>
      <c r="E27" s="57"/>
      <c r="F27" s="57">
        <f t="shared" si="0"/>
        <v>0</v>
      </c>
    </row>
    <row r="28" spans="1:7" ht="90">
      <c r="A28" s="92">
        <v>330630094703</v>
      </c>
      <c r="B28" s="23" t="s">
        <v>202</v>
      </c>
      <c r="C28" s="23">
        <v>8</v>
      </c>
      <c r="D28" s="23" t="s">
        <v>28</v>
      </c>
      <c r="E28" s="57"/>
      <c r="F28" s="57">
        <f t="shared" si="0"/>
        <v>0</v>
      </c>
    </row>
    <row r="29" spans="1:7" ht="120">
      <c r="A29" s="92">
        <v>330630094836</v>
      </c>
      <c r="B29" s="23" t="s">
        <v>199</v>
      </c>
      <c r="C29" s="23">
        <v>40</v>
      </c>
      <c r="D29" s="23" t="s">
        <v>200</v>
      </c>
      <c r="E29" s="57"/>
      <c r="F29" s="57">
        <f t="shared" si="0"/>
        <v>0</v>
      </c>
    </row>
    <row r="30" spans="1:7" ht="75">
      <c r="A30" s="92">
        <v>350040108955</v>
      </c>
      <c r="B30" s="21" t="s">
        <v>64</v>
      </c>
      <c r="C30" s="23">
        <v>17.2</v>
      </c>
      <c r="D30" s="23" t="s">
        <v>33</v>
      </c>
      <c r="E30" s="57"/>
      <c r="F30" s="57">
        <f t="shared" si="0"/>
        <v>0</v>
      </c>
    </row>
    <row r="31" spans="1:7" ht="90">
      <c r="A31" s="92">
        <v>350040108984</v>
      </c>
      <c r="B31" s="21" t="s">
        <v>66</v>
      </c>
      <c r="C31" s="23">
        <v>33.4</v>
      </c>
      <c r="D31" s="23" t="s">
        <v>58</v>
      </c>
      <c r="E31" s="57"/>
      <c r="F31" s="57">
        <f t="shared" si="0"/>
        <v>0</v>
      </c>
    </row>
    <row r="32" spans="1:7" ht="45">
      <c r="A32" s="92">
        <v>360070123126</v>
      </c>
      <c r="B32" s="93" t="s">
        <v>141</v>
      </c>
      <c r="C32" s="23">
        <v>2.7</v>
      </c>
      <c r="D32" s="23" t="s">
        <v>33</v>
      </c>
      <c r="E32" s="57"/>
      <c r="F32" s="57">
        <f t="shared" si="0"/>
        <v>0</v>
      </c>
    </row>
    <row r="33" spans="1:6" ht="60">
      <c r="A33" s="92">
        <v>360070123281</v>
      </c>
      <c r="B33" s="93" t="s">
        <v>143</v>
      </c>
      <c r="C33" s="23">
        <v>2.7</v>
      </c>
      <c r="D33" s="23" t="s">
        <v>33</v>
      </c>
      <c r="E33" s="57"/>
      <c r="F33" s="57">
        <f t="shared" si="0"/>
        <v>0</v>
      </c>
    </row>
    <row r="34" spans="1:6" ht="120">
      <c r="A34" s="92">
        <v>360900129981</v>
      </c>
      <c r="B34" s="23" t="s">
        <v>94</v>
      </c>
      <c r="C34" s="23">
        <v>147.16</v>
      </c>
      <c r="D34" s="23" t="s">
        <v>33</v>
      </c>
      <c r="E34" s="57"/>
      <c r="F34" s="57">
        <f t="shared" si="0"/>
        <v>0</v>
      </c>
    </row>
    <row r="35" spans="1:6" ht="135">
      <c r="A35" s="92">
        <v>360900130066</v>
      </c>
      <c r="B35" s="21" t="s">
        <v>84</v>
      </c>
      <c r="C35" s="23">
        <v>480</v>
      </c>
      <c r="D35" s="23" t="s">
        <v>33</v>
      </c>
      <c r="E35" s="57"/>
      <c r="F35" s="57">
        <f t="shared" si="0"/>
        <v>0</v>
      </c>
    </row>
    <row r="36" spans="1:6" ht="105">
      <c r="A36" s="92">
        <v>360900130444</v>
      </c>
      <c r="B36" s="21" t="s">
        <v>86</v>
      </c>
      <c r="C36" s="23">
        <v>26</v>
      </c>
      <c r="D36" s="23" t="s">
        <v>58</v>
      </c>
      <c r="E36" s="57"/>
      <c r="F36" s="57">
        <f t="shared" si="0"/>
        <v>0</v>
      </c>
    </row>
    <row r="37" spans="1:6" ht="90">
      <c r="A37" s="92">
        <v>420000222041</v>
      </c>
      <c r="B37" s="24" t="s">
        <v>39</v>
      </c>
      <c r="C37" s="23">
        <v>108.5</v>
      </c>
      <c r="D37" s="23" t="s">
        <v>33</v>
      </c>
      <c r="E37" s="57"/>
      <c r="F37" s="57">
        <f t="shared" si="0"/>
        <v>0</v>
      </c>
    </row>
    <row r="38" spans="1:6" ht="90">
      <c r="A38" s="92">
        <v>420000222041</v>
      </c>
      <c r="B38" s="24" t="s">
        <v>39</v>
      </c>
      <c r="C38" s="23">
        <v>51.3</v>
      </c>
      <c r="D38" s="23" t="s">
        <v>33</v>
      </c>
      <c r="E38" s="57"/>
      <c r="F38" s="57">
        <f t="shared" si="0"/>
        <v>0</v>
      </c>
    </row>
    <row r="39" spans="1:6" ht="90">
      <c r="A39" s="92">
        <v>420000222053</v>
      </c>
      <c r="B39" s="24" t="s">
        <v>41</v>
      </c>
      <c r="C39" s="23">
        <v>55</v>
      </c>
      <c r="D39" s="23" t="s">
        <v>33</v>
      </c>
      <c r="E39" s="57"/>
      <c r="F39" s="57">
        <f t="shared" si="0"/>
        <v>0</v>
      </c>
    </row>
    <row r="40" spans="1:6" ht="90">
      <c r="A40" s="92">
        <v>420000222082</v>
      </c>
      <c r="B40" s="24" t="s">
        <v>43</v>
      </c>
      <c r="C40" s="23">
        <v>47.6</v>
      </c>
      <c r="D40" s="23" t="s">
        <v>33</v>
      </c>
      <c r="E40" s="57"/>
      <c r="F40" s="57">
        <f t="shared" si="0"/>
        <v>0</v>
      </c>
    </row>
    <row r="41" spans="1:6" ht="120">
      <c r="A41" s="92">
        <v>420110224716</v>
      </c>
      <c r="B41" s="21" t="s">
        <v>45</v>
      </c>
      <c r="C41" s="23">
        <v>208.5</v>
      </c>
      <c r="D41" s="23" t="s">
        <v>33</v>
      </c>
      <c r="E41" s="57"/>
      <c r="F41" s="57">
        <f t="shared" si="0"/>
        <v>0</v>
      </c>
    </row>
    <row r="42" spans="1:6" ht="120">
      <c r="A42" s="92">
        <v>420110224716</v>
      </c>
      <c r="B42" s="21" t="s">
        <v>45</v>
      </c>
      <c r="C42" s="23">
        <v>51.3</v>
      </c>
      <c r="D42" s="23" t="s">
        <v>33</v>
      </c>
      <c r="E42" s="57"/>
      <c r="F42" s="57">
        <f t="shared" si="0"/>
        <v>0</v>
      </c>
    </row>
    <row r="43" spans="1:6" ht="165">
      <c r="A43" s="92">
        <v>420112801312</v>
      </c>
      <c r="B43" s="21" t="s">
        <v>322</v>
      </c>
      <c r="C43" s="23">
        <v>145</v>
      </c>
      <c r="D43" s="23" t="s">
        <v>33</v>
      </c>
      <c r="E43" s="57"/>
      <c r="F43" s="57">
        <f t="shared" si="0"/>
        <v>0</v>
      </c>
    </row>
    <row r="44" spans="1:6" ht="165">
      <c r="A44" s="92">
        <v>420112801312</v>
      </c>
      <c r="B44" s="21" t="s">
        <v>322</v>
      </c>
      <c r="C44" s="23">
        <v>61.87</v>
      </c>
      <c r="D44" s="23" t="s">
        <v>33</v>
      </c>
      <c r="E44" s="57"/>
      <c r="F44" s="57">
        <f t="shared" si="0"/>
        <v>0</v>
      </c>
    </row>
    <row r="45" spans="1:6" ht="240">
      <c r="A45" s="92">
        <v>420122801551</v>
      </c>
      <c r="B45" s="21" t="s">
        <v>48</v>
      </c>
      <c r="C45" s="23">
        <v>40</v>
      </c>
      <c r="D45" s="23" t="s">
        <v>33</v>
      </c>
      <c r="E45" s="57"/>
      <c r="F45" s="57">
        <f t="shared" si="0"/>
        <v>0</v>
      </c>
    </row>
    <row r="46" spans="1:6" ht="180">
      <c r="A46" s="92">
        <v>420220248700</v>
      </c>
      <c r="B46" s="24" t="s">
        <v>323</v>
      </c>
      <c r="C46" s="23">
        <v>145</v>
      </c>
      <c r="D46" s="23" t="s">
        <v>33</v>
      </c>
      <c r="E46" s="57"/>
      <c r="F46" s="57">
        <f t="shared" si="0"/>
        <v>0</v>
      </c>
    </row>
    <row r="47" spans="1:6" ht="180">
      <c r="A47" s="92">
        <v>420220260132</v>
      </c>
      <c r="B47" s="21" t="s">
        <v>62</v>
      </c>
      <c r="C47" s="23">
        <v>61.87</v>
      </c>
      <c r="D47" s="23" t="s">
        <v>33</v>
      </c>
      <c r="E47" s="57"/>
      <c r="F47" s="57">
        <f t="shared" si="0"/>
        <v>0</v>
      </c>
    </row>
    <row r="48" spans="1:6" ht="60">
      <c r="A48" s="92">
        <v>430000330732</v>
      </c>
      <c r="B48" s="25" t="s">
        <v>68</v>
      </c>
      <c r="C48" s="23">
        <v>68.5</v>
      </c>
      <c r="D48" s="23" t="s">
        <v>58</v>
      </c>
      <c r="E48" s="57"/>
      <c r="F48" s="57">
        <f t="shared" si="0"/>
        <v>0</v>
      </c>
    </row>
    <row r="49" spans="1:8" ht="60">
      <c r="A49" s="92">
        <v>430000330773</v>
      </c>
      <c r="B49" s="21" t="s">
        <v>70</v>
      </c>
      <c r="C49" s="23">
        <v>29</v>
      </c>
      <c r="D49" s="23" t="s">
        <v>58</v>
      </c>
      <c r="E49" s="57"/>
      <c r="F49" s="57">
        <f t="shared" si="0"/>
        <v>0</v>
      </c>
    </row>
    <row r="50" spans="1:8" ht="120">
      <c r="A50" s="92">
        <v>430020334251</v>
      </c>
      <c r="B50" s="21" t="s">
        <v>72</v>
      </c>
      <c r="C50" s="23">
        <v>68.5</v>
      </c>
      <c r="D50" s="23" t="s">
        <v>58</v>
      </c>
      <c r="E50" s="57"/>
      <c r="F50" s="57">
        <f t="shared" si="0"/>
        <v>0</v>
      </c>
    </row>
    <row r="51" spans="1:8" ht="120">
      <c r="A51" s="92">
        <v>430020335762</v>
      </c>
      <c r="B51" s="21" t="s">
        <v>74</v>
      </c>
      <c r="C51" s="23">
        <v>29</v>
      </c>
      <c r="D51" s="23" t="s">
        <v>58</v>
      </c>
      <c r="E51" s="57"/>
      <c r="F51" s="57">
        <f t="shared" si="0"/>
        <v>0</v>
      </c>
    </row>
    <row r="52" spans="1:8" ht="120">
      <c r="A52" s="92">
        <v>430030338955</v>
      </c>
      <c r="B52" s="21" t="s">
        <v>76</v>
      </c>
      <c r="C52" s="23">
        <v>33.4</v>
      </c>
      <c r="D52" s="23" t="s">
        <v>58</v>
      </c>
      <c r="E52" s="57"/>
      <c r="F52" s="57">
        <f t="shared" si="0"/>
        <v>0</v>
      </c>
      <c r="H52" s="98"/>
    </row>
    <row r="53" spans="1:8" ht="135">
      <c r="A53" s="92">
        <v>430030342406</v>
      </c>
      <c r="B53" s="21" t="s">
        <v>78</v>
      </c>
      <c r="C53" s="23">
        <v>3.7</v>
      </c>
      <c r="D53" s="23" t="s">
        <v>58</v>
      </c>
      <c r="E53" s="57"/>
      <c r="F53" s="57">
        <f t="shared" si="0"/>
        <v>0</v>
      </c>
      <c r="H53" s="98"/>
    </row>
    <row r="54" spans="1:8" ht="75">
      <c r="A54" s="92">
        <v>440000355525</v>
      </c>
      <c r="B54" s="21" t="s">
        <v>109</v>
      </c>
      <c r="C54" s="23">
        <v>15</v>
      </c>
      <c r="D54" s="23" t="s">
        <v>33</v>
      </c>
      <c r="E54" s="57"/>
      <c r="F54" s="57">
        <f t="shared" si="0"/>
        <v>0</v>
      </c>
      <c r="H54" s="98"/>
    </row>
    <row r="55" spans="1:8" ht="75">
      <c r="A55" s="92">
        <v>440000355542</v>
      </c>
      <c r="B55" s="21" t="s">
        <v>111</v>
      </c>
      <c r="C55" s="23">
        <v>14.6</v>
      </c>
      <c r="D55" s="23" t="s">
        <v>33</v>
      </c>
      <c r="E55" s="57"/>
      <c r="F55" s="57">
        <f t="shared" si="0"/>
        <v>0</v>
      </c>
      <c r="H55" s="98"/>
    </row>
    <row r="56" spans="1:8" ht="90">
      <c r="A56" s="92">
        <v>440900374955</v>
      </c>
      <c r="B56" s="21" t="s">
        <v>107</v>
      </c>
      <c r="C56" s="23">
        <v>10</v>
      </c>
      <c r="D56" s="23" t="s">
        <v>28</v>
      </c>
      <c r="E56" s="57"/>
      <c r="F56" s="57">
        <f t="shared" si="0"/>
        <v>0</v>
      </c>
      <c r="H56" s="98"/>
    </row>
    <row r="57" spans="1:8" ht="90">
      <c r="A57" s="92">
        <v>440900374972</v>
      </c>
      <c r="B57" s="21" t="s">
        <v>105</v>
      </c>
      <c r="C57" s="23">
        <v>6</v>
      </c>
      <c r="D57" s="23" t="s">
        <v>28</v>
      </c>
      <c r="E57" s="57"/>
      <c r="F57" s="57">
        <f t="shared" si="0"/>
        <v>0</v>
      </c>
      <c r="H57" s="98"/>
    </row>
    <row r="58" spans="1:8" ht="120">
      <c r="A58" s="92">
        <v>440900375054</v>
      </c>
      <c r="B58" s="21" t="s">
        <v>115</v>
      </c>
      <c r="C58" s="23">
        <v>1</v>
      </c>
      <c r="D58" s="23" t="s">
        <v>28</v>
      </c>
      <c r="E58" s="57"/>
      <c r="F58" s="57">
        <f t="shared" si="0"/>
        <v>0</v>
      </c>
      <c r="H58" s="98"/>
    </row>
    <row r="59" spans="1:8" ht="90">
      <c r="A59" s="92">
        <v>440900375146</v>
      </c>
      <c r="B59" s="21" t="s">
        <v>117</v>
      </c>
      <c r="C59" s="23">
        <v>1</v>
      </c>
      <c r="D59" s="23" t="s">
        <v>28</v>
      </c>
      <c r="E59" s="57"/>
      <c r="F59" s="57">
        <f t="shared" si="0"/>
        <v>0</v>
      </c>
    </row>
    <row r="60" spans="1:8" ht="45">
      <c r="A60" s="92">
        <v>450040391486</v>
      </c>
      <c r="B60" s="93" t="s">
        <v>145</v>
      </c>
      <c r="C60" s="23">
        <v>9.1999999999999993</v>
      </c>
      <c r="D60" s="23" t="s">
        <v>58</v>
      </c>
      <c r="E60" s="57"/>
      <c r="F60" s="57">
        <f t="shared" si="0"/>
        <v>0</v>
      </c>
    </row>
    <row r="61" spans="1:8" ht="105">
      <c r="A61" s="92">
        <v>470000450324</v>
      </c>
      <c r="B61" s="21" t="s">
        <v>96</v>
      </c>
      <c r="C61" s="23">
        <v>4.96</v>
      </c>
      <c r="D61" s="23" t="s">
        <v>97</v>
      </c>
      <c r="E61" s="57"/>
      <c r="F61" s="57">
        <f t="shared" si="0"/>
        <v>0</v>
      </c>
    </row>
    <row r="62" spans="1:8" ht="105">
      <c r="A62" s="92">
        <v>470000452610</v>
      </c>
      <c r="B62" s="21" t="s">
        <v>113</v>
      </c>
      <c r="C62" s="23">
        <v>49</v>
      </c>
      <c r="D62" s="23" t="s">
        <v>33</v>
      </c>
      <c r="E62" s="57"/>
      <c r="F62" s="57">
        <f t="shared" si="0"/>
        <v>0</v>
      </c>
    </row>
    <row r="63" spans="1:8" ht="135">
      <c r="A63" s="92">
        <v>470003626510</v>
      </c>
      <c r="B63" s="21" t="s">
        <v>99</v>
      </c>
      <c r="C63" s="23">
        <v>162</v>
      </c>
      <c r="D63" s="23" t="s">
        <v>33</v>
      </c>
      <c r="E63" s="57"/>
      <c r="F63" s="57">
        <f t="shared" si="0"/>
        <v>0</v>
      </c>
    </row>
    <row r="64" spans="1:8" ht="120">
      <c r="A64" s="92">
        <v>470100453731</v>
      </c>
      <c r="B64" s="21" t="s">
        <v>88</v>
      </c>
      <c r="C64" s="23">
        <v>722.95</v>
      </c>
      <c r="D64" s="23" t="s">
        <v>33</v>
      </c>
      <c r="E64" s="57"/>
      <c r="F64" s="57">
        <f t="shared" si="0"/>
        <v>0</v>
      </c>
    </row>
    <row r="65" spans="1:6" ht="135">
      <c r="A65" s="92">
        <v>470102628600</v>
      </c>
      <c r="B65" s="21" t="s">
        <v>101</v>
      </c>
      <c r="C65" s="23">
        <v>672.3</v>
      </c>
      <c r="D65" s="23" t="s">
        <v>33</v>
      </c>
      <c r="E65" s="57"/>
      <c r="F65" s="57">
        <f t="shared" si="0"/>
        <v>0</v>
      </c>
    </row>
    <row r="66" spans="1:6" ht="165">
      <c r="A66" s="92">
        <v>470113626652</v>
      </c>
      <c r="B66" s="21" t="s">
        <v>103</v>
      </c>
      <c r="C66" s="23">
        <v>672.3</v>
      </c>
      <c r="D66" s="23" t="s">
        <v>33</v>
      </c>
      <c r="E66" s="57"/>
      <c r="F66" s="57">
        <f t="shared" si="0"/>
        <v>0</v>
      </c>
    </row>
    <row r="67" spans="1:6" ht="150">
      <c r="A67" s="92">
        <v>470130470185</v>
      </c>
      <c r="B67" s="21" t="s">
        <v>90</v>
      </c>
      <c r="C67" s="23">
        <v>637.95000000000005</v>
      </c>
      <c r="D67" s="23" t="s">
        <v>33</v>
      </c>
      <c r="E67" s="57"/>
      <c r="F67" s="57">
        <f t="shared" si="0"/>
        <v>0</v>
      </c>
    </row>
    <row r="68" spans="1:6" ht="165">
      <c r="A68" s="92">
        <v>470130470190</v>
      </c>
      <c r="B68" s="21" t="s">
        <v>92</v>
      </c>
      <c r="C68" s="23">
        <v>85</v>
      </c>
      <c r="D68" s="23" t="s">
        <v>33</v>
      </c>
      <c r="E68" s="57"/>
      <c r="F68" s="57">
        <f t="shared" ref="F68:F131" si="1">E68*C68</f>
        <v>0</v>
      </c>
    </row>
    <row r="69" spans="1:6" ht="120">
      <c r="A69" s="92">
        <v>470310506114</v>
      </c>
      <c r="B69" s="21" t="s">
        <v>80</v>
      </c>
      <c r="C69" s="23">
        <v>17.2</v>
      </c>
      <c r="D69" s="23" t="s">
        <v>33</v>
      </c>
      <c r="E69" s="57"/>
      <c r="F69" s="57">
        <f t="shared" si="1"/>
        <v>0</v>
      </c>
    </row>
    <row r="70" spans="1:6" ht="120">
      <c r="A70" s="92">
        <v>470313627572</v>
      </c>
      <c r="B70" s="21" t="s">
        <v>119</v>
      </c>
      <c r="C70" s="23">
        <v>49</v>
      </c>
      <c r="D70" s="23" t="s">
        <v>33</v>
      </c>
      <c r="E70" s="57"/>
      <c r="F70" s="57">
        <f t="shared" si="1"/>
        <v>0</v>
      </c>
    </row>
    <row r="71" spans="1:6" ht="45">
      <c r="A71" s="92">
        <v>470410514335</v>
      </c>
      <c r="B71" s="93" t="s">
        <v>147</v>
      </c>
      <c r="C71" s="23">
        <v>11.5</v>
      </c>
      <c r="D71" s="23" t="s">
        <v>58</v>
      </c>
      <c r="E71" s="57"/>
      <c r="F71" s="57">
        <f t="shared" si="1"/>
        <v>0</v>
      </c>
    </row>
    <row r="72" spans="1:6" ht="180">
      <c r="A72" s="92">
        <v>480021258860</v>
      </c>
      <c r="B72" s="21" t="s">
        <v>51</v>
      </c>
      <c r="C72" s="23">
        <v>165</v>
      </c>
      <c r="D72" s="23" t="s">
        <v>33</v>
      </c>
      <c r="E72" s="57"/>
      <c r="F72" s="57">
        <f t="shared" si="1"/>
        <v>0</v>
      </c>
    </row>
    <row r="73" spans="1:6" ht="77">
      <c r="A73" s="92">
        <v>480051682276</v>
      </c>
      <c r="B73" s="93" t="s">
        <v>324</v>
      </c>
      <c r="C73" s="23">
        <v>13.5</v>
      </c>
      <c r="D73" s="23" t="s">
        <v>33</v>
      </c>
      <c r="E73" s="57"/>
      <c r="F73" s="57">
        <f t="shared" si="1"/>
        <v>0</v>
      </c>
    </row>
    <row r="74" spans="1:6" ht="150">
      <c r="A74" s="92">
        <v>480072933266</v>
      </c>
      <c r="B74" s="21" t="s">
        <v>53</v>
      </c>
      <c r="C74" s="23">
        <v>145</v>
      </c>
      <c r="D74" s="23" t="s">
        <v>33</v>
      </c>
      <c r="E74" s="57"/>
      <c r="F74" s="57">
        <f t="shared" si="1"/>
        <v>0</v>
      </c>
    </row>
    <row r="75" spans="1:6" ht="150">
      <c r="A75" s="92">
        <v>480073301426</v>
      </c>
      <c r="B75" s="21" t="s">
        <v>55</v>
      </c>
      <c r="C75" s="23">
        <v>159.5</v>
      </c>
      <c r="D75" s="23" t="s">
        <v>33</v>
      </c>
      <c r="E75" s="57"/>
      <c r="F75" s="57">
        <f t="shared" si="1"/>
        <v>0</v>
      </c>
    </row>
    <row r="76" spans="1:6" ht="105">
      <c r="A76" s="92">
        <v>610042642176</v>
      </c>
      <c r="B76" s="21" t="s">
        <v>60</v>
      </c>
      <c r="C76" s="23">
        <v>21.8</v>
      </c>
      <c r="D76" s="23" t="s">
        <v>25</v>
      </c>
      <c r="E76" s="57"/>
      <c r="F76" s="57">
        <f t="shared" si="1"/>
        <v>0</v>
      </c>
    </row>
    <row r="77" spans="1:6" ht="105">
      <c r="A77" s="92">
        <v>610042642176</v>
      </c>
      <c r="B77" s="21" t="s">
        <v>60</v>
      </c>
      <c r="C77" s="23">
        <v>7.7</v>
      </c>
      <c r="D77" s="23" t="s">
        <v>25</v>
      </c>
      <c r="E77" s="57"/>
      <c r="F77" s="57">
        <f t="shared" si="1"/>
        <v>0</v>
      </c>
    </row>
    <row r="78" spans="1:6" ht="45">
      <c r="A78" s="92">
        <v>710030730845</v>
      </c>
      <c r="B78" s="93" t="s">
        <v>304</v>
      </c>
      <c r="C78" s="23">
        <v>2</v>
      </c>
      <c r="D78" s="23" t="s">
        <v>28</v>
      </c>
      <c r="E78" s="57"/>
      <c r="F78" s="57">
        <f t="shared" si="1"/>
        <v>0</v>
      </c>
    </row>
    <row r="79" spans="1:6" ht="30">
      <c r="A79" s="92">
        <v>710030730983</v>
      </c>
      <c r="B79" s="93" t="s">
        <v>305</v>
      </c>
      <c r="C79" s="23">
        <v>3</v>
      </c>
      <c r="D79" s="23" t="s">
        <v>28</v>
      </c>
      <c r="E79" s="57"/>
      <c r="F79" s="57">
        <f t="shared" si="1"/>
        <v>0</v>
      </c>
    </row>
    <row r="80" spans="1:6">
      <c r="A80" s="92">
        <v>710031698391</v>
      </c>
      <c r="B80" s="93" t="s">
        <v>303</v>
      </c>
      <c r="C80" s="23">
        <v>180</v>
      </c>
      <c r="D80" s="23" t="s">
        <v>28</v>
      </c>
      <c r="E80" s="57"/>
      <c r="F80" s="57">
        <f t="shared" si="1"/>
        <v>0</v>
      </c>
    </row>
    <row r="81" spans="1:8" ht="77">
      <c r="A81" s="92">
        <v>710032451676</v>
      </c>
      <c r="B81" s="93" t="s">
        <v>325</v>
      </c>
      <c r="C81" s="23">
        <v>60</v>
      </c>
      <c r="D81" s="23" t="s">
        <v>28</v>
      </c>
      <c r="E81" s="57"/>
      <c r="F81" s="57">
        <f t="shared" si="1"/>
        <v>0</v>
      </c>
    </row>
    <row r="82" spans="1:8" ht="47">
      <c r="A82" s="92">
        <v>710032457250</v>
      </c>
      <c r="B82" s="93" t="s">
        <v>326</v>
      </c>
      <c r="C82" s="23">
        <v>100</v>
      </c>
      <c r="D82" s="23" t="s">
        <v>28</v>
      </c>
      <c r="E82" s="57"/>
      <c r="F82" s="57">
        <f t="shared" si="1"/>
        <v>0</v>
      </c>
    </row>
    <row r="83" spans="1:8" ht="47">
      <c r="A83" s="92">
        <v>710032457262</v>
      </c>
      <c r="B83" s="93" t="s">
        <v>327</v>
      </c>
      <c r="C83" s="23">
        <v>100</v>
      </c>
      <c r="D83" s="23" t="s">
        <v>28</v>
      </c>
      <c r="E83" s="57"/>
      <c r="F83" s="57">
        <f t="shared" si="1"/>
        <v>0</v>
      </c>
    </row>
    <row r="84" spans="1:8" ht="47">
      <c r="A84" s="92">
        <v>710032457286</v>
      </c>
      <c r="B84" s="93" t="s">
        <v>328</v>
      </c>
      <c r="C84" s="23">
        <v>40</v>
      </c>
      <c r="D84" s="23" t="s">
        <v>28</v>
      </c>
      <c r="E84" s="57"/>
      <c r="F84" s="57">
        <f t="shared" si="1"/>
        <v>0</v>
      </c>
    </row>
    <row r="85" spans="1:8" ht="45">
      <c r="A85" s="92">
        <v>710070771770</v>
      </c>
      <c r="B85" s="93" t="s">
        <v>279</v>
      </c>
      <c r="C85" s="23">
        <v>16</v>
      </c>
      <c r="D85" s="23" t="s">
        <v>28</v>
      </c>
      <c r="E85" s="57"/>
      <c r="F85" s="57">
        <f t="shared" si="1"/>
        <v>0</v>
      </c>
    </row>
    <row r="86" spans="1:8" ht="45">
      <c r="A86" s="92">
        <v>710070771821</v>
      </c>
      <c r="B86" s="93" t="s">
        <v>280</v>
      </c>
      <c r="C86" s="23">
        <v>1</v>
      </c>
      <c r="D86" s="23" t="s">
        <v>28</v>
      </c>
      <c r="E86" s="57"/>
      <c r="F86" s="57">
        <f t="shared" si="1"/>
        <v>0</v>
      </c>
    </row>
    <row r="87" spans="1:8" ht="75">
      <c r="A87" s="92">
        <v>710071964081</v>
      </c>
      <c r="B87" s="93" t="s">
        <v>281</v>
      </c>
      <c r="C87" s="23">
        <v>3</v>
      </c>
      <c r="D87" s="23" t="s">
        <v>28</v>
      </c>
      <c r="E87" s="57"/>
      <c r="F87" s="57">
        <f t="shared" si="1"/>
        <v>0</v>
      </c>
    </row>
    <row r="88" spans="1:8" ht="45">
      <c r="A88" s="92">
        <v>710080775222</v>
      </c>
      <c r="B88" s="93" t="s">
        <v>282</v>
      </c>
      <c r="C88" s="23">
        <v>1</v>
      </c>
      <c r="D88" s="23" t="s">
        <v>28</v>
      </c>
      <c r="E88" s="57"/>
      <c r="F88" s="57">
        <f t="shared" si="1"/>
        <v>0</v>
      </c>
    </row>
    <row r="89" spans="1:8" ht="60">
      <c r="A89" s="92">
        <v>710080777476</v>
      </c>
      <c r="B89" s="93" t="s">
        <v>283</v>
      </c>
      <c r="C89" s="23">
        <v>8</v>
      </c>
      <c r="D89" s="23" t="s">
        <v>28</v>
      </c>
      <c r="E89" s="57"/>
      <c r="F89" s="57">
        <f t="shared" si="1"/>
        <v>0</v>
      </c>
    </row>
    <row r="90" spans="1:8" ht="60">
      <c r="A90" s="92">
        <v>710080777600</v>
      </c>
      <c r="B90" s="93" t="s">
        <v>284</v>
      </c>
      <c r="C90" s="23">
        <v>3</v>
      </c>
      <c r="D90" s="23" t="s">
        <v>28</v>
      </c>
      <c r="E90" s="57"/>
      <c r="F90" s="57">
        <f t="shared" si="1"/>
        <v>0</v>
      </c>
    </row>
    <row r="91" spans="1:8" ht="60">
      <c r="A91" s="92">
        <v>710080777612</v>
      </c>
      <c r="B91" s="93" t="s">
        <v>285</v>
      </c>
      <c r="C91" s="23">
        <v>6</v>
      </c>
      <c r="D91" s="23" t="s">
        <v>28</v>
      </c>
      <c r="E91" s="57"/>
      <c r="F91" s="57">
        <f t="shared" si="1"/>
        <v>0</v>
      </c>
    </row>
    <row r="92" spans="1:8" ht="60">
      <c r="A92" s="92">
        <v>710080779101</v>
      </c>
      <c r="B92" s="93" t="s">
        <v>286</v>
      </c>
      <c r="C92" s="23">
        <v>4</v>
      </c>
      <c r="D92" s="23" t="s">
        <v>28</v>
      </c>
      <c r="E92" s="57"/>
      <c r="F92" s="57">
        <f t="shared" si="1"/>
        <v>0</v>
      </c>
    </row>
    <row r="93" spans="1:8" ht="60">
      <c r="A93" s="92">
        <v>710080779113</v>
      </c>
      <c r="B93" s="93" t="s">
        <v>287</v>
      </c>
      <c r="C93" s="23">
        <v>6</v>
      </c>
      <c r="D93" s="23" t="s">
        <v>28</v>
      </c>
      <c r="E93" s="57"/>
      <c r="F93" s="57">
        <f t="shared" si="1"/>
        <v>0</v>
      </c>
    </row>
    <row r="94" spans="1:8" ht="60">
      <c r="A94" s="92">
        <v>710080779125</v>
      </c>
      <c r="B94" s="93" t="s">
        <v>288</v>
      </c>
      <c r="C94" s="23">
        <v>3</v>
      </c>
      <c r="D94" s="23" t="s">
        <v>28</v>
      </c>
      <c r="E94" s="57"/>
      <c r="F94" s="57">
        <f t="shared" si="1"/>
        <v>0</v>
      </c>
    </row>
    <row r="95" spans="1:8" ht="60">
      <c r="A95" s="92">
        <v>710080779142</v>
      </c>
      <c r="B95" s="93" t="s">
        <v>289</v>
      </c>
      <c r="C95" s="23">
        <v>1</v>
      </c>
      <c r="D95" s="23" t="s">
        <v>28</v>
      </c>
      <c r="E95" s="57"/>
      <c r="F95" s="57">
        <f t="shared" si="1"/>
        <v>0</v>
      </c>
    </row>
    <row r="96" spans="1:8" s="53" customFormat="1" ht="60">
      <c r="A96" s="92">
        <v>710080782426</v>
      </c>
      <c r="B96" s="93" t="s">
        <v>290</v>
      </c>
      <c r="C96" s="23">
        <v>3</v>
      </c>
      <c r="D96" s="23" t="s">
        <v>28</v>
      </c>
      <c r="E96" s="57"/>
      <c r="F96" s="57">
        <f t="shared" si="1"/>
        <v>0</v>
      </c>
      <c r="G96" s="52"/>
      <c r="H96" s="52"/>
    </row>
    <row r="97" spans="1:8" s="53" customFormat="1" ht="60">
      <c r="A97" s="92">
        <v>710080782862</v>
      </c>
      <c r="B97" s="93" t="s">
        <v>291</v>
      </c>
      <c r="C97" s="23">
        <v>1</v>
      </c>
      <c r="D97" s="23" t="s">
        <v>28</v>
      </c>
      <c r="E97" s="57"/>
      <c r="F97" s="57">
        <f t="shared" si="1"/>
        <v>0</v>
      </c>
      <c r="G97" s="52"/>
      <c r="H97" s="52"/>
    </row>
    <row r="98" spans="1:8" s="53" customFormat="1" ht="60">
      <c r="A98" s="92">
        <v>710080782886</v>
      </c>
      <c r="B98" s="93" t="s">
        <v>292</v>
      </c>
      <c r="C98" s="23">
        <v>1</v>
      </c>
      <c r="D98" s="23" t="s">
        <v>28</v>
      </c>
      <c r="E98" s="57"/>
      <c r="F98" s="57">
        <f t="shared" si="1"/>
        <v>0</v>
      </c>
      <c r="G98" s="52"/>
      <c r="H98" s="52"/>
    </row>
    <row r="99" spans="1:8" s="53" customFormat="1" ht="60">
      <c r="A99" s="92">
        <v>710090786842</v>
      </c>
      <c r="B99" s="93" t="s">
        <v>294</v>
      </c>
      <c r="C99" s="23">
        <v>1</v>
      </c>
      <c r="D99" s="23" t="s">
        <v>28</v>
      </c>
      <c r="E99" s="57"/>
      <c r="F99" s="57">
        <f t="shared" si="1"/>
        <v>0</v>
      </c>
      <c r="G99" s="52"/>
      <c r="H99" s="52"/>
    </row>
    <row r="100" spans="1:8" s="53" customFormat="1" ht="45">
      <c r="A100" s="92">
        <v>710092522704</v>
      </c>
      <c r="B100" s="93" t="s">
        <v>295</v>
      </c>
      <c r="C100" s="23">
        <v>1</v>
      </c>
      <c r="D100" s="23" t="s">
        <v>28</v>
      </c>
      <c r="E100" s="57"/>
      <c r="F100" s="57">
        <f t="shared" si="1"/>
        <v>0</v>
      </c>
      <c r="G100" s="52"/>
      <c r="H100" s="52"/>
    </row>
    <row r="101" spans="1:8" s="53" customFormat="1" ht="75">
      <c r="A101" s="92">
        <v>710092737966</v>
      </c>
      <c r="B101" s="93" t="s">
        <v>293</v>
      </c>
      <c r="C101" s="23">
        <v>1</v>
      </c>
      <c r="D101" s="23" t="s">
        <v>28</v>
      </c>
      <c r="E101" s="57"/>
      <c r="F101" s="57">
        <f t="shared" si="1"/>
        <v>0</v>
      </c>
      <c r="G101" s="52"/>
      <c r="H101" s="52"/>
    </row>
    <row r="102" spans="1:8" s="53" customFormat="1" ht="75">
      <c r="A102" s="92">
        <v>710102738873</v>
      </c>
      <c r="B102" s="93" t="s">
        <v>296</v>
      </c>
      <c r="C102" s="23">
        <v>3</v>
      </c>
      <c r="D102" s="23" t="s">
        <v>28</v>
      </c>
      <c r="E102" s="57"/>
      <c r="F102" s="57">
        <f t="shared" si="1"/>
        <v>0</v>
      </c>
      <c r="G102" s="52"/>
      <c r="H102" s="52"/>
    </row>
    <row r="103" spans="1:8" s="53" customFormat="1" ht="60">
      <c r="A103" s="92">
        <v>710103867761</v>
      </c>
      <c r="B103" s="93" t="s">
        <v>297</v>
      </c>
      <c r="C103" s="23">
        <v>2</v>
      </c>
      <c r="D103" s="23" t="s">
        <v>28</v>
      </c>
      <c r="E103" s="57"/>
      <c r="F103" s="57">
        <f t="shared" si="1"/>
        <v>0</v>
      </c>
      <c r="G103" s="52"/>
      <c r="H103" s="52"/>
    </row>
    <row r="104" spans="1:8" s="53" customFormat="1" ht="60">
      <c r="A104" s="92">
        <v>710103867836</v>
      </c>
      <c r="B104" s="93" t="s">
        <v>298</v>
      </c>
      <c r="C104" s="23">
        <v>2</v>
      </c>
      <c r="D104" s="23" t="s">
        <v>28</v>
      </c>
      <c r="E104" s="57"/>
      <c r="F104" s="57">
        <f t="shared" si="1"/>
        <v>0</v>
      </c>
      <c r="G104" s="52"/>
      <c r="H104" s="52"/>
    </row>
    <row r="105" spans="1:8" s="53" customFormat="1" ht="75">
      <c r="A105" s="92">
        <v>710112740965</v>
      </c>
      <c r="B105" s="93" t="s">
        <v>299</v>
      </c>
      <c r="C105" s="23">
        <v>46</v>
      </c>
      <c r="D105" s="23" t="s">
        <v>28</v>
      </c>
      <c r="E105" s="57"/>
      <c r="F105" s="57">
        <f t="shared" si="1"/>
        <v>0</v>
      </c>
      <c r="G105" s="52"/>
      <c r="H105" s="52"/>
    </row>
    <row r="106" spans="1:8" s="53" customFormat="1" ht="62">
      <c r="A106" s="92">
        <v>710130819352</v>
      </c>
      <c r="B106" s="93" t="s">
        <v>329</v>
      </c>
      <c r="C106" s="23">
        <v>4</v>
      </c>
      <c r="D106" s="23" t="s">
        <v>28</v>
      </c>
      <c r="E106" s="57"/>
      <c r="F106" s="57">
        <f t="shared" si="1"/>
        <v>0</v>
      </c>
      <c r="G106" s="52"/>
      <c r="H106" s="52"/>
    </row>
    <row r="107" spans="1:8" s="53" customFormat="1" ht="30">
      <c r="A107" s="92">
        <v>710130819473</v>
      </c>
      <c r="B107" s="93" t="s">
        <v>300</v>
      </c>
      <c r="C107" s="23">
        <v>18</v>
      </c>
      <c r="D107" s="23" t="s">
        <v>28</v>
      </c>
      <c r="E107" s="57"/>
      <c r="F107" s="57">
        <f t="shared" si="1"/>
        <v>0</v>
      </c>
      <c r="G107" s="52"/>
      <c r="H107" s="52"/>
    </row>
    <row r="108" spans="1:8" s="53" customFormat="1">
      <c r="A108" s="92">
        <v>710130819490</v>
      </c>
      <c r="B108" s="93" t="s">
        <v>301</v>
      </c>
      <c r="C108" s="23">
        <v>116.75</v>
      </c>
      <c r="D108" s="23" t="s">
        <v>302</v>
      </c>
      <c r="E108" s="57"/>
      <c r="F108" s="57">
        <f t="shared" si="1"/>
        <v>0</v>
      </c>
      <c r="G108" s="52"/>
      <c r="H108" s="52"/>
    </row>
    <row r="109" spans="1:8" s="53" customFormat="1" ht="30">
      <c r="A109" s="92">
        <v>710010696182</v>
      </c>
      <c r="B109" s="93" t="s">
        <v>234</v>
      </c>
      <c r="C109" s="23">
        <v>250</v>
      </c>
      <c r="D109" s="23" t="s">
        <v>58</v>
      </c>
      <c r="E109" s="57"/>
      <c r="F109" s="57">
        <f t="shared" si="1"/>
        <v>0</v>
      </c>
      <c r="G109" s="52"/>
      <c r="H109" s="52"/>
    </row>
    <row r="110" spans="1:8" s="53" customFormat="1" ht="30">
      <c r="A110" s="92">
        <v>710010696233</v>
      </c>
      <c r="B110" s="93" t="s">
        <v>235</v>
      </c>
      <c r="C110" s="23">
        <v>32</v>
      </c>
      <c r="D110" s="23" t="s">
        <v>58</v>
      </c>
      <c r="E110" s="57"/>
      <c r="F110" s="57">
        <f t="shared" si="1"/>
        <v>0</v>
      </c>
      <c r="G110" s="52"/>
      <c r="H110" s="52"/>
    </row>
    <row r="111" spans="1:8" s="53" customFormat="1">
      <c r="A111" s="92">
        <v>710010697800</v>
      </c>
      <c r="B111" s="93" t="s">
        <v>241</v>
      </c>
      <c r="C111" s="23">
        <v>55</v>
      </c>
      <c r="D111" s="23" t="s">
        <v>28</v>
      </c>
      <c r="E111" s="57"/>
      <c r="F111" s="57">
        <f t="shared" si="1"/>
        <v>0</v>
      </c>
      <c r="G111" s="52"/>
      <c r="H111" s="52"/>
    </row>
    <row r="112" spans="1:8" s="53" customFormat="1" ht="30">
      <c r="A112" s="92">
        <v>710012643236</v>
      </c>
      <c r="B112" s="93" t="s">
        <v>242</v>
      </c>
      <c r="C112" s="23">
        <v>15</v>
      </c>
      <c r="D112" s="23" t="s">
        <v>28</v>
      </c>
      <c r="E112" s="57"/>
      <c r="F112" s="57">
        <f t="shared" si="1"/>
        <v>0</v>
      </c>
      <c r="G112" s="52"/>
      <c r="H112" s="52"/>
    </row>
    <row r="113" spans="1:8" s="53" customFormat="1">
      <c r="A113" s="92">
        <v>710020716556</v>
      </c>
      <c r="B113" s="93" t="s">
        <v>236</v>
      </c>
      <c r="C113" s="23">
        <v>690</v>
      </c>
      <c r="D113" s="23" t="s">
        <v>58</v>
      </c>
      <c r="E113" s="57"/>
      <c r="F113" s="57">
        <f t="shared" si="1"/>
        <v>0</v>
      </c>
      <c r="G113" s="52"/>
      <c r="H113" s="52"/>
    </row>
    <row r="114" spans="1:8" s="53" customFormat="1">
      <c r="A114" s="92">
        <v>710020716561</v>
      </c>
      <c r="B114" s="93" t="s">
        <v>237</v>
      </c>
      <c r="C114" s="23">
        <v>50</v>
      </c>
      <c r="D114" s="23" t="s">
        <v>58</v>
      </c>
      <c r="E114" s="57"/>
      <c r="F114" s="57">
        <f t="shared" si="1"/>
        <v>0</v>
      </c>
      <c r="G114" s="52"/>
      <c r="H114" s="52"/>
    </row>
    <row r="115" spans="1:8" s="53" customFormat="1">
      <c r="A115" s="92">
        <v>710020716590</v>
      </c>
      <c r="B115" s="93" t="s">
        <v>238</v>
      </c>
      <c r="C115" s="23">
        <v>50</v>
      </c>
      <c r="D115" s="23" t="s">
        <v>58</v>
      </c>
      <c r="E115" s="57"/>
      <c r="F115" s="57">
        <f t="shared" si="1"/>
        <v>0</v>
      </c>
      <c r="G115" s="52"/>
      <c r="H115" s="52"/>
    </row>
    <row r="116" spans="1:8" s="53" customFormat="1">
      <c r="A116" s="92">
        <v>710020716905</v>
      </c>
      <c r="B116" s="93" t="s">
        <v>239</v>
      </c>
      <c r="C116" s="23">
        <v>59</v>
      </c>
      <c r="D116" s="23" t="s">
        <v>58</v>
      </c>
      <c r="E116" s="57"/>
      <c r="F116" s="57">
        <f t="shared" si="1"/>
        <v>0</v>
      </c>
      <c r="G116" s="52"/>
      <c r="H116" s="52"/>
    </row>
    <row r="117" spans="1:8" s="53" customFormat="1">
      <c r="A117" s="92">
        <v>710020717101</v>
      </c>
      <c r="B117" s="93" t="s">
        <v>240</v>
      </c>
      <c r="C117" s="23">
        <v>55</v>
      </c>
      <c r="D117" s="23" t="s">
        <v>58</v>
      </c>
      <c r="E117" s="57"/>
      <c r="F117" s="57">
        <f t="shared" si="1"/>
        <v>0</v>
      </c>
      <c r="G117" s="52"/>
      <c r="H117" s="52"/>
    </row>
    <row r="118" spans="1:8" s="53" customFormat="1" ht="30">
      <c r="A118" s="92">
        <v>710050734485</v>
      </c>
      <c r="B118" s="93" t="s">
        <v>242</v>
      </c>
      <c r="C118" s="23">
        <v>23</v>
      </c>
      <c r="D118" s="23" t="s">
        <v>28</v>
      </c>
      <c r="E118" s="57"/>
      <c r="F118" s="57">
        <f t="shared" si="1"/>
        <v>0</v>
      </c>
      <c r="G118" s="52"/>
      <c r="H118" s="52"/>
    </row>
    <row r="119" spans="1:8" s="53" customFormat="1" ht="30">
      <c r="A119" s="92">
        <v>710050740074</v>
      </c>
      <c r="B119" s="93" t="s">
        <v>244</v>
      </c>
      <c r="C119" s="23">
        <v>15</v>
      </c>
      <c r="D119" s="23" t="s">
        <v>28</v>
      </c>
      <c r="E119" s="57"/>
      <c r="F119" s="57">
        <f t="shared" si="1"/>
        <v>0</v>
      </c>
      <c r="G119" s="52"/>
      <c r="H119" s="52"/>
    </row>
    <row r="120" spans="1:8" s="53" customFormat="1" ht="45">
      <c r="A120" s="92">
        <v>710050740573</v>
      </c>
      <c r="B120" s="93" t="s">
        <v>245</v>
      </c>
      <c r="C120" s="23">
        <v>3</v>
      </c>
      <c r="D120" s="23" t="s">
        <v>28</v>
      </c>
      <c r="E120" s="57"/>
      <c r="F120" s="57">
        <f t="shared" si="1"/>
        <v>0</v>
      </c>
      <c r="G120" s="52"/>
      <c r="H120" s="52"/>
    </row>
    <row r="121" spans="1:8" s="53" customFormat="1">
      <c r="A121" s="92">
        <v>710050740813</v>
      </c>
      <c r="B121" s="93" t="s">
        <v>246</v>
      </c>
      <c r="C121" s="23">
        <v>3</v>
      </c>
      <c r="D121" s="23" t="s">
        <v>28</v>
      </c>
      <c r="E121" s="57"/>
      <c r="F121" s="57">
        <f t="shared" si="1"/>
        <v>0</v>
      </c>
      <c r="G121" s="52"/>
      <c r="H121" s="52"/>
    </row>
    <row r="122" spans="1:8" s="53" customFormat="1">
      <c r="A122" s="92">
        <v>710050741113</v>
      </c>
      <c r="B122" s="93" t="s">
        <v>247</v>
      </c>
      <c r="C122" s="23">
        <v>0</v>
      </c>
      <c r="D122" s="23" t="s">
        <v>28</v>
      </c>
      <c r="E122" s="57"/>
      <c r="F122" s="57">
        <f t="shared" si="1"/>
        <v>0</v>
      </c>
      <c r="G122" s="52"/>
      <c r="H122" s="52"/>
    </row>
    <row r="123" spans="1:8" s="53" customFormat="1" ht="30">
      <c r="A123" s="92">
        <v>710050741125</v>
      </c>
      <c r="B123" s="93" t="s">
        <v>248</v>
      </c>
      <c r="C123" s="23">
        <v>0</v>
      </c>
      <c r="D123" s="23" t="s">
        <v>28</v>
      </c>
      <c r="E123" s="57"/>
      <c r="F123" s="57">
        <f t="shared" si="1"/>
        <v>0</v>
      </c>
      <c r="G123" s="52"/>
      <c r="H123" s="52"/>
    </row>
    <row r="124" spans="1:8" s="53" customFormat="1" ht="30">
      <c r="A124" s="92">
        <v>710060764082</v>
      </c>
      <c r="B124" s="93" t="s">
        <v>249</v>
      </c>
      <c r="C124" s="23">
        <v>2</v>
      </c>
      <c r="D124" s="23" t="s">
        <v>28</v>
      </c>
      <c r="E124" s="57"/>
      <c r="F124" s="57">
        <f t="shared" si="1"/>
        <v>0</v>
      </c>
      <c r="G124" s="52"/>
      <c r="H124" s="52"/>
    </row>
    <row r="125" spans="1:8" s="53" customFormat="1" ht="30">
      <c r="A125" s="92">
        <v>710070767934</v>
      </c>
      <c r="B125" s="93" t="s">
        <v>242</v>
      </c>
      <c r="C125" s="23">
        <v>30</v>
      </c>
      <c r="D125" s="23" t="s">
        <v>28</v>
      </c>
      <c r="E125" s="57"/>
      <c r="F125" s="57">
        <f t="shared" si="1"/>
        <v>0</v>
      </c>
      <c r="G125" s="52"/>
      <c r="H125" s="52"/>
    </row>
    <row r="126" spans="1:8" s="53" customFormat="1" ht="30">
      <c r="A126" s="92">
        <v>710092523275</v>
      </c>
      <c r="B126" s="93" t="s">
        <v>243</v>
      </c>
      <c r="C126" s="23">
        <v>1</v>
      </c>
      <c r="D126" s="23" t="s">
        <v>28</v>
      </c>
      <c r="E126" s="57"/>
      <c r="F126" s="57">
        <f t="shared" si="1"/>
        <v>0</v>
      </c>
      <c r="G126" s="52"/>
      <c r="H126" s="52"/>
    </row>
    <row r="127" spans="1:8" s="53" customFormat="1" ht="120">
      <c r="A127" s="92">
        <v>710101831532</v>
      </c>
      <c r="B127" s="93" t="s">
        <v>250</v>
      </c>
      <c r="C127" s="23">
        <v>13</v>
      </c>
      <c r="D127" s="23" t="s">
        <v>28</v>
      </c>
      <c r="E127" s="57"/>
      <c r="F127" s="57">
        <f t="shared" si="1"/>
        <v>0</v>
      </c>
      <c r="G127" s="52"/>
      <c r="H127" s="52"/>
    </row>
    <row r="128" spans="1:8" s="53" customFormat="1" ht="30">
      <c r="A128" s="92">
        <v>710102531631</v>
      </c>
      <c r="B128" s="93" t="s">
        <v>251</v>
      </c>
      <c r="C128" s="23">
        <v>3</v>
      </c>
      <c r="D128" s="23" t="s">
        <v>28</v>
      </c>
      <c r="E128" s="57"/>
      <c r="F128" s="57">
        <f t="shared" si="1"/>
        <v>0</v>
      </c>
      <c r="G128" s="52"/>
      <c r="H128" s="52"/>
    </row>
    <row r="129" spans="1:8" s="53" customFormat="1" ht="105">
      <c r="A129" s="92">
        <v>710102738236</v>
      </c>
      <c r="B129" s="93" t="s">
        <v>252</v>
      </c>
      <c r="C129" s="23">
        <v>5</v>
      </c>
      <c r="D129" s="23" t="s">
        <v>28</v>
      </c>
      <c r="E129" s="57"/>
      <c r="F129" s="57">
        <f t="shared" si="1"/>
        <v>0</v>
      </c>
      <c r="G129" s="52"/>
      <c r="H129" s="52"/>
    </row>
    <row r="130" spans="1:8" s="53" customFormat="1" ht="60">
      <c r="A130" s="92">
        <v>810010843372</v>
      </c>
      <c r="B130" s="93" t="s">
        <v>150</v>
      </c>
      <c r="C130" s="23">
        <v>25</v>
      </c>
      <c r="D130" s="23" t="s">
        <v>58</v>
      </c>
      <c r="E130" s="57"/>
      <c r="F130" s="57">
        <f t="shared" si="1"/>
        <v>0</v>
      </c>
      <c r="G130" s="52"/>
      <c r="H130" s="52"/>
    </row>
    <row r="131" spans="1:8" s="53" customFormat="1" ht="60">
      <c r="A131" s="92">
        <v>810010843520</v>
      </c>
      <c r="B131" s="93" t="s">
        <v>150</v>
      </c>
      <c r="C131" s="23">
        <v>20</v>
      </c>
      <c r="D131" s="23" t="s">
        <v>58</v>
      </c>
      <c r="E131" s="57"/>
      <c r="F131" s="57">
        <f t="shared" si="1"/>
        <v>0</v>
      </c>
      <c r="G131" s="52"/>
      <c r="H131" s="52"/>
    </row>
    <row r="132" spans="1:8" s="53" customFormat="1" ht="75">
      <c r="A132" s="92">
        <v>810022115204</v>
      </c>
      <c r="B132" s="93" t="s">
        <v>153</v>
      </c>
      <c r="C132" s="23">
        <v>5</v>
      </c>
      <c r="D132" s="23" t="s">
        <v>58</v>
      </c>
      <c r="E132" s="57"/>
      <c r="F132" s="57">
        <f t="shared" ref="F132:F180" si="2">E132*C132</f>
        <v>0</v>
      </c>
      <c r="G132" s="52"/>
      <c r="H132" s="52"/>
    </row>
    <row r="133" spans="1:8" s="53" customFormat="1" ht="75">
      <c r="A133" s="92">
        <v>810022115221</v>
      </c>
      <c r="B133" s="93" t="s">
        <v>155</v>
      </c>
      <c r="C133" s="23">
        <v>5</v>
      </c>
      <c r="D133" s="23" t="s">
        <v>58</v>
      </c>
      <c r="E133" s="57"/>
      <c r="F133" s="57">
        <f t="shared" si="2"/>
        <v>0</v>
      </c>
      <c r="G133" s="52"/>
      <c r="H133" s="52"/>
    </row>
    <row r="134" spans="1:8" s="53" customFormat="1" ht="75">
      <c r="A134" s="92">
        <v>810022115245</v>
      </c>
      <c r="B134" s="93" t="s">
        <v>157</v>
      </c>
      <c r="C134" s="23">
        <v>6</v>
      </c>
      <c r="D134" s="23" t="s">
        <v>58</v>
      </c>
      <c r="E134" s="57"/>
      <c r="F134" s="57">
        <f t="shared" si="2"/>
        <v>0</v>
      </c>
      <c r="G134" s="52"/>
      <c r="H134" s="52"/>
    </row>
    <row r="135" spans="1:8" s="53" customFormat="1" ht="165">
      <c r="A135" s="92">
        <v>810030882221</v>
      </c>
      <c r="B135" s="21" t="s">
        <v>204</v>
      </c>
      <c r="C135" s="23">
        <v>15</v>
      </c>
      <c r="D135" s="23" t="s">
        <v>58</v>
      </c>
      <c r="E135" s="57"/>
      <c r="F135" s="57">
        <f t="shared" si="2"/>
        <v>0</v>
      </c>
      <c r="G135" s="52"/>
      <c r="H135" s="52"/>
    </row>
    <row r="136" spans="1:8" s="53" customFormat="1" ht="165">
      <c r="A136" s="92">
        <v>810030882371</v>
      </c>
      <c r="B136" s="93" t="s">
        <v>278</v>
      </c>
      <c r="C136" s="23">
        <v>57.116799999999998</v>
      </c>
      <c r="D136" s="23" t="s">
        <v>58</v>
      </c>
      <c r="E136" s="57"/>
      <c r="F136" s="57">
        <f t="shared" si="2"/>
        <v>0</v>
      </c>
      <c r="G136" s="52"/>
      <c r="H136" s="52"/>
    </row>
    <row r="137" spans="1:8" s="53" customFormat="1" ht="195">
      <c r="A137" s="92">
        <v>810043216890</v>
      </c>
      <c r="B137" s="21" t="s">
        <v>206</v>
      </c>
      <c r="C137" s="23">
        <v>40</v>
      </c>
      <c r="D137" s="23" t="s">
        <v>58</v>
      </c>
      <c r="E137" s="57"/>
      <c r="F137" s="57">
        <f t="shared" si="2"/>
        <v>0</v>
      </c>
      <c r="G137" s="52"/>
      <c r="H137" s="52"/>
    </row>
    <row r="138" spans="1:8" s="53" customFormat="1" ht="195">
      <c r="A138" s="92">
        <v>810043216965</v>
      </c>
      <c r="B138" s="21" t="s">
        <v>208</v>
      </c>
      <c r="C138" s="23">
        <v>276</v>
      </c>
      <c r="D138" s="23" t="s">
        <v>58</v>
      </c>
      <c r="E138" s="57"/>
      <c r="F138" s="57">
        <f t="shared" si="2"/>
        <v>0</v>
      </c>
      <c r="G138" s="52"/>
      <c r="H138" s="52"/>
    </row>
    <row r="139" spans="1:8" s="53" customFormat="1" ht="75">
      <c r="A139" s="92">
        <v>820010933633</v>
      </c>
      <c r="B139" s="93" t="s">
        <v>259</v>
      </c>
      <c r="C139" s="23">
        <v>8</v>
      </c>
      <c r="D139" s="23" t="s">
        <v>28</v>
      </c>
      <c r="E139" s="57"/>
      <c r="F139" s="57">
        <f t="shared" si="2"/>
        <v>0</v>
      </c>
      <c r="G139" s="52"/>
      <c r="H139" s="52"/>
    </row>
    <row r="140" spans="1:8" s="53" customFormat="1" ht="75">
      <c r="A140" s="92">
        <v>820010934880</v>
      </c>
      <c r="B140" s="93" t="s">
        <v>261</v>
      </c>
      <c r="C140" s="23">
        <v>8</v>
      </c>
      <c r="D140" s="23" t="s">
        <v>28</v>
      </c>
      <c r="E140" s="57"/>
      <c r="F140" s="57">
        <f t="shared" si="2"/>
        <v>0</v>
      </c>
      <c r="G140" s="52"/>
      <c r="H140" s="52"/>
    </row>
    <row r="141" spans="1:8" s="53" customFormat="1" ht="75">
      <c r="A141" s="92">
        <v>820010936013</v>
      </c>
      <c r="B141" s="93" t="s">
        <v>263</v>
      </c>
      <c r="C141" s="23">
        <v>14</v>
      </c>
      <c r="D141" s="23" t="s">
        <v>28</v>
      </c>
      <c r="E141" s="57"/>
      <c r="F141" s="57">
        <f t="shared" si="2"/>
        <v>0</v>
      </c>
      <c r="G141" s="52"/>
      <c r="H141" s="52"/>
    </row>
    <row r="142" spans="1:8" s="53" customFormat="1" ht="75">
      <c r="A142" s="92">
        <v>820012575003</v>
      </c>
      <c r="B142" s="93" t="s">
        <v>265</v>
      </c>
      <c r="C142" s="23">
        <v>1</v>
      </c>
      <c r="D142" s="23" t="s">
        <v>28</v>
      </c>
      <c r="E142" s="57"/>
      <c r="F142" s="57">
        <f t="shared" si="2"/>
        <v>0</v>
      </c>
      <c r="G142" s="52"/>
      <c r="H142" s="52"/>
    </row>
    <row r="143" spans="1:8" s="53" customFormat="1" ht="75">
      <c r="A143" s="92">
        <v>820012575032</v>
      </c>
      <c r="B143" s="93" t="s">
        <v>267</v>
      </c>
      <c r="C143" s="23">
        <v>2</v>
      </c>
      <c r="D143" s="23" t="s">
        <v>28</v>
      </c>
      <c r="E143" s="57"/>
      <c r="F143" s="57">
        <f t="shared" si="2"/>
        <v>0</v>
      </c>
      <c r="G143" s="52"/>
      <c r="H143" s="52"/>
    </row>
    <row r="144" spans="1:8" s="53" customFormat="1" ht="75">
      <c r="A144" s="92">
        <v>820012575112</v>
      </c>
      <c r="B144" s="93" t="s">
        <v>269</v>
      </c>
      <c r="C144" s="23">
        <v>3</v>
      </c>
      <c r="D144" s="23" t="s">
        <v>28</v>
      </c>
      <c r="E144" s="57"/>
      <c r="F144" s="57">
        <f t="shared" si="2"/>
        <v>0</v>
      </c>
      <c r="G144" s="52"/>
      <c r="H144" s="52"/>
    </row>
    <row r="145" spans="1:11" s="53" customFormat="1" ht="60">
      <c r="A145" s="92">
        <v>820050959755</v>
      </c>
      <c r="B145" s="93" t="s">
        <v>271</v>
      </c>
      <c r="C145" s="23">
        <v>2</v>
      </c>
      <c r="D145" s="23" t="s">
        <v>28</v>
      </c>
      <c r="E145" s="57"/>
      <c r="F145" s="57">
        <f t="shared" si="2"/>
        <v>0</v>
      </c>
      <c r="G145" s="52"/>
      <c r="H145" s="52"/>
    </row>
    <row r="146" spans="1:11" s="53" customFormat="1" ht="45">
      <c r="A146" s="92">
        <v>820050959864</v>
      </c>
      <c r="B146" s="93" t="s">
        <v>273</v>
      </c>
      <c r="C146" s="23">
        <v>6</v>
      </c>
      <c r="D146" s="23" t="s">
        <v>28</v>
      </c>
      <c r="E146" s="57"/>
      <c r="F146" s="57">
        <f t="shared" si="2"/>
        <v>0</v>
      </c>
      <c r="G146" s="52"/>
      <c r="H146" s="52"/>
    </row>
    <row r="147" spans="1:11" s="53" customFormat="1" ht="77">
      <c r="A147" s="92">
        <v>820052368382</v>
      </c>
      <c r="B147" s="93" t="s">
        <v>330</v>
      </c>
      <c r="C147" s="23">
        <v>1</v>
      </c>
      <c r="D147" s="23" t="s">
        <v>28</v>
      </c>
      <c r="E147" s="57"/>
      <c r="F147" s="57">
        <f t="shared" si="2"/>
        <v>0</v>
      </c>
      <c r="G147" s="52"/>
      <c r="H147" s="52"/>
    </row>
    <row r="148" spans="1:11" ht="30">
      <c r="A148" s="92">
        <v>820090975056</v>
      </c>
      <c r="B148" s="93" t="s">
        <v>165</v>
      </c>
      <c r="C148" s="23">
        <v>1</v>
      </c>
      <c r="D148" s="23" t="s">
        <v>28</v>
      </c>
      <c r="E148" s="57"/>
      <c r="F148" s="57">
        <f t="shared" si="2"/>
        <v>0</v>
      </c>
    </row>
    <row r="149" spans="1:11" ht="30">
      <c r="A149" s="92">
        <v>820090975061</v>
      </c>
      <c r="B149" s="93" t="s">
        <v>167</v>
      </c>
      <c r="C149" s="23">
        <v>1</v>
      </c>
      <c r="D149" s="23" t="s">
        <v>28</v>
      </c>
      <c r="E149" s="57"/>
      <c r="F149" s="57">
        <f t="shared" si="2"/>
        <v>0</v>
      </c>
    </row>
    <row r="150" spans="1:11" ht="60">
      <c r="A150" s="92">
        <v>820090985844</v>
      </c>
      <c r="B150" s="93" t="s">
        <v>183</v>
      </c>
      <c r="C150" s="23">
        <v>1</v>
      </c>
      <c r="D150" s="23" t="s">
        <v>28</v>
      </c>
      <c r="E150" s="57"/>
      <c r="F150" s="57">
        <f t="shared" si="2"/>
        <v>0</v>
      </c>
      <c r="I150" s="16"/>
      <c r="J150" s="16"/>
      <c r="K150" s="16"/>
    </row>
    <row r="151" spans="1:11" ht="45">
      <c r="A151" s="92">
        <v>820090987401</v>
      </c>
      <c r="B151" s="93" t="s">
        <v>185</v>
      </c>
      <c r="C151" s="23">
        <v>1</v>
      </c>
      <c r="D151" s="23" t="s">
        <v>28</v>
      </c>
      <c r="E151" s="57"/>
      <c r="F151" s="57">
        <f t="shared" si="2"/>
        <v>0</v>
      </c>
      <c r="I151" s="16"/>
      <c r="J151" s="16"/>
      <c r="K151" s="16"/>
    </row>
    <row r="152" spans="1:11" ht="45">
      <c r="A152" s="92">
        <v>820090987672</v>
      </c>
      <c r="B152" s="93" t="s">
        <v>187</v>
      </c>
      <c r="C152" s="23">
        <v>1</v>
      </c>
      <c r="D152" s="23" t="s">
        <v>28</v>
      </c>
      <c r="E152" s="57"/>
      <c r="F152" s="57">
        <f t="shared" si="2"/>
        <v>0</v>
      </c>
      <c r="I152" s="16"/>
      <c r="J152" s="16"/>
      <c r="K152" s="16"/>
    </row>
    <row r="153" spans="1:11" ht="30">
      <c r="A153" s="92">
        <v>820091492331</v>
      </c>
      <c r="B153" s="93" t="s">
        <v>171</v>
      </c>
      <c r="C153" s="23">
        <v>1</v>
      </c>
      <c r="D153" s="23" t="s">
        <v>28</v>
      </c>
      <c r="E153" s="57"/>
      <c r="F153" s="57">
        <f t="shared" si="2"/>
        <v>0</v>
      </c>
      <c r="I153" s="16"/>
      <c r="J153" s="16"/>
      <c r="K153" s="16"/>
    </row>
    <row r="154" spans="1:11" ht="30">
      <c r="A154" s="92">
        <v>820091492355</v>
      </c>
      <c r="B154" s="93" t="s">
        <v>173</v>
      </c>
      <c r="C154" s="23">
        <v>2</v>
      </c>
      <c r="D154" s="23" t="s">
        <v>28</v>
      </c>
      <c r="E154" s="57"/>
      <c r="F154" s="57">
        <f t="shared" si="2"/>
        <v>0</v>
      </c>
      <c r="I154" s="16"/>
      <c r="J154" s="16"/>
      <c r="K154" s="16"/>
    </row>
    <row r="155" spans="1:11" ht="75">
      <c r="A155" s="92">
        <v>820091724600</v>
      </c>
      <c r="B155" s="93" t="s">
        <v>159</v>
      </c>
      <c r="C155" s="23">
        <v>1</v>
      </c>
      <c r="D155" s="23" t="s">
        <v>28</v>
      </c>
      <c r="E155" s="57"/>
      <c r="F155" s="57">
        <f t="shared" si="2"/>
        <v>0</v>
      </c>
      <c r="I155" s="16"/>
      <c r="J155" s="16"/>
      <c r="K155" s="16"/>
    </row>
    <row r="156" spans="1:11" ht="75">
      <c r="A156" s="92">
        <v>820091724636</v>
      </c>
      <c r="B156" s="93" t="s">
        <v>161</v>
      </c>
      <c r="C156" s="23">
        <v>1</v>
      </c>
      <c r="D156" s="23" t="s">
        <v>28</v>
      </c>
      <c r="E156" s="57"/>
      <c r="F156" s="57">
        <f t="shared" si="2"/>
        <v>0</v>
      </c>
      <c r="I156" s="16"/>
      <c r="J156" s="16"/>
      <c r="K156" s="16"/>
    </row>
    <row r="157" spans="1:11" ht="45">
      <c r="A157" s="92">
        <v>820091724905</v>
      </c>
      <c r="B157" s="93" t="s">
        <v>189</v>
      </c>
      <c r="C157" s="23">
        <v>1</v>
      </c>
      <c r="D157" s="23" t="s">
        <v>28</v>
      </c>
      <c r="E157" s="57"/>
      <c r="F157" s="57">
        <f t="shared" si="2"/>
        <v>0</v>
      </c>
      <c r="I157" s="16"/>
      <c r="J157" s="16"/>
      <c r="K157" s="16"/>
    </row>
    <row r="158" spans="1:11" ht="45">
      <c r="A158" s="92">
        <v>820091725050</v>
      </c>
      <c r="B158" s="93" t="s">
        <v>191</v>
      </c>
      <c r="C158" s="23">
        <v>1</v>
      </c>
      <c r="D158" s="23" t="s">
        <v>28</v>
      </c>
      <c r="E158" s="57"/>
      <c r="F158" s="57">
        <f t="shared" si="2"/>
        <v>0</v>
      </c>
    </row>
    <row r="159" spans="1:11" ht="45">
      <c r="A159" s="92">
        <v>820091725130</v>
      </c>
      <c r="B159" s="93" t="s">
        <v>193</v>
      </c>
      <c r="C159" s="23">
        <v>1</v>
      </c>
      <c r="D159" s="23" t="s">
        <v>28</v>
      </c>
      <c r="E159" s="57"/>
      <c r="F159" s="57">
        <f t="shared" si="2"/>
        <v>0</v>
      </c>
    </row>
    <row r="160" spans="1:11" ht="60">
      <c r="A160" s="92">
        <v>820091725641</v>
      </c>
      <c r="B160" s="93" t="s">
        <v>195</v>
      </c>
      <c r="C160" s="23">
        <v>1</v>
      </c>
      <c r="D160" s="23" t="s">
        <v>28</v>
      </c>
      <c r="E160" s="57"/>
      <c r="F160" s="57">
        <f t="shared" si="2"/>
        <v>0</v>
      </c>
    </row>
    <row r="161" spans="1:6" ht="60">
      <c r="A161" s="92">
        <v>820091860835</v>
      </c>
      <c r="B161" s="93" t="s">
        <v>169</v>
      </c>
      <c r="C161" s="23">
        <v>1</v>
      </c>
      <c r="D161" s="23" t="s">
        <v>28</v>
      </c>
      <c r="E161" s="57"/>
      <c r="F161" s="57">
        <f t="shared" si="2"/>
        <v>0</v>
      </c>
    </row>
    <row r="162" spans="1:6" ht="45">
      <c r="A162" s="92">
        <v>820092219652</v>
      </c>
      <c r="B162" s="93" t="s">
        <v>177</v>
      </c>
      <c r="C162" s="23">
        <v>1</v>
      </c>
      <c r="D162" s="23" t="s">
        <v>28</v>
      </c>
      <c r="E162" s="57"/>
      <c r="F162" s="57">
        <f t="shared" si="2"/>
        <v>0</v>
      </c>
    </row>
    <row r="163" spans="1:6" ht="150">
      <c r="A163" s="92">
        <v>820010943520</v>
      </c>
      <c r="B163" s="21" t="s">
        <v>219</v>
      </c>
      <c r="C163" s="23">
        <v>17</v>
      </c>
      <c r="D163" s="23" t="s">
        <v>28</v>
      </c>
      <c r="E163" s="57"/>
      <c r="F163" s="57">
        <f t="shared" si="2"/>
        <v>0</v>
      </c>
    </row>
    <row r="164" spans="1:6" ht="135">
      <c r="A164" s="92">
        <v>820010944113</v>
      </c>
      <c r="B164" s="21" t="s">
        <v>216</v>
      </c>
      <c r="C164" s="23">
        <v>17</v>
      </c>
      <c r="D164" s="23" t="s">
        <v>28</v>
      </c>
      <c r="E164" s="57"/>
      <c r="F164" s="57">
        <f t="shared" si="2"/>
        <v>0</v>
      </c>
    </row>
    <row r="165" spans="1:6" ht="135">
      <c r="A165" s="92">
        <v>820010945813</v>
      </c>
      <c r="B165" s="21" t="s">
        <v>217</v>
      </c>
      <c r="C165" s="23">
        <v>17</v>
      </c>
      <c r="D165" s="23" t="s">
        <v>28</v>
      </c>
      <c r="E165" s="57"/>
      <c r="F165" s="57">
        <f t="shared" si="2"/>
        <v>0</v>
      </c>
    </row>
    <row r="166" spans="1:6" ht="75">
      <c r="A166" s="92">
        <v>820053758255</v>
      </c>
      <c r="B166" s="93" t="s">
        <v>275</v>
      </c>
      <c r="C166" s="23">
        <v>1</v>
      </c>
      <c r="D166" s="23" t="s">
        <v>28</v>
      </c>
      <c r="E166" s="57"/>
      <c r="F166" s="57">
        <f t="shared" si="2"/>
        <v>0</v>
      </c>
    </row>
    <row r="167" spans="1:6" ht="135">
      <c r="A167" s="92">
        <v>820090978090</v>
      </c>
      <c r="B167" s="93" t="s">
        <v>175</v>
      </c>
      <c r="C167" s="23">
        <v>1</v>
      </c>
      <c r="D167" s="23" t="s">
        <v>28</v>
      </c>
      <c r="E167" s="57"/>
      <c r="F167" s="57">
        <f t="shared" si="2"/>
        <v>0</v>
      </c>
    </row>
    <row r="168" spans="1:6" ht="135">
      <c r="A168" s="92">
        <v>820091320481</v>
      </c>
      <c r="B168" s="93" t="s">
        <v>181</v>
      </c>
      <c r="C168" s="23">
        <v>1</v>
      </c>
      <c r="D168" s="23" t="s">
        <v>28</v>
      </c>
      <c r="E168" s="57"/>
      <c r="F168" s="57">
        <f t="shared" si="2"/>
        <v>0</v>
      </c>
    </row>
    <row r="169" spans="1:6" ht="120">
      <c r="A169" s="92">
        <v>820091320624</v>
      </c>
      <c r="B169" s="21" t="s">
        <v>179</v>
      </c>
      <c r="C169" s="23">
        <v>1</v>
      </c>
      <c r="D169" s="23" t="s">
        <v>28</v>
      </c>
      <c r="E169" s="57"/>
      <c r="F169" s="57">
        <f t="shared" si="2"/>
        <v>0</v>
      </c>
    </row>
    <row r="170" spans="1:6" ht="105">
      <c r="A170" s="92">
        <v>820093553572</v>
      </c>
      <c r="B170" s="93" t="s">
        <v>163</v>
      </c>
      <c r="C170" s="23">
        <v>1</v>
      </c>
      <c r="D170" s="23" t="s">
        <v>28</v>
      </c>
      <c r="E170" s="57"/>
      <c r="F170" s="57">
        <f t="shared" si="2"/>
        <v>0</v>
      </c>
    </row>
    <row r="171" spans="1:6" ht="180">
      <c r="A171" s="92">
        <v>820102039725</v>
      </c>
      <c r="B171" s="21" t="s">
        <v>221</v>
      </c>
      <c r="C171" s="23">
        <v>1</v>
      </c>
      <c r="D171" s="23" t="s">
        <v>28</v>
      </c>
      <c r="E171" s="57"/>
      <c r="F171" s="57">
        <f t="shared" si="2"/>
        <v>0</v>
      </c>
    </row>
    <row r="172" spans="1:6" ht="150">
      <c r="A172" s="92">
        <v>820122220350</v>
      </c>
      <c r="B172" s="21" t="s">
        <v>210</v>
      </c>
      <c r="C172" s="23">
        <v>16</v>
      </c>
      <c r="D172" s="23" t="s">
        <v>28</v>
      </c>
      <c r="E172" s="57"/>
      <c r="F172" s="57">
        <f t="shared" si="2"/>
        <v>0</v>
      </c>
    </row>
    <row r="173" spans="1:6" ht="135">
      <c r="A173" s="92">
        <v>820122220430</v>
      </c>
      <c r="B173" s="21" t="s">
        <v>212</v>
      </c>
      <c r="C173" s="23">
        <v>1</v>
      </c>
      <c r="D173" s="23" t="s">
        <v>28</v>
      </c>
      <c r="E173" s="57"/>
      <c r="F173" s="57">
        <f t="shared" si="2"/>
        <v>0</v>
      </c>
    </row>
    <row r="174" spans="1:6" ht="105">
      <c r="A174" s="92">
        <v>820122221115</v>
      </c>
      <c r="B174" s="21" t="s">
        <v>214</v>
      </c>
      <c r="C174" s="23">
        <v>34</v>
      </c>
      <c r="D174" s="23" t="s">
        <v>28</v>
      </c>
      <c r="E174" s="57"/>
      <c r="F174" s="57">
        <f t="shared" si="2"/>
        <v>0</v>
      </c>
    </row>
    <row r="175" spans="1:6" ht="120">
      <c r="A175" s="92">
        <v>820132221836</v>
      </c>
      <c r="B175" s="21" t="s">
        <v>225</v>
      </c>
      <c r="C175" s="23">
        <v>1</v>
      </c>
      <c r="D175" s="23" t="s">
        <v>28</v>
      </c>
      <c r="E175" s="57"/>
      <c r="F175" s="57">
        <f t="shared" si="2"/>
        <v>0</v>
      </c>
    </row>
    <row r="176" spans="1:6" ht="75">
      <c r="A176" s="92">
        <v>820161025522</v>
      </c>
      <c r="B176" s="21" t="s">
        <v>229</v>
      </c>
      <c r="C176" s="23">
        <v>1</v>
      </c>
      <c r="D176" s="23" t="s">
        <v>28</v>
      </c>
      <c r="E176" s="57"/>
      <c r="F176" s="57">
        <f t="shared" si="2"/>
        <v>0</v>
      </c>
    </row>
    <row r="177" spans="1:8" ht="75">
      <c r="A177" s="92">
        <v>820161025575</v>
      </c>
      <c r="B177" s="21" t="s">
        <v>231</v>
      </c>
      <c r="C177" s="23">
        <v>1</v>
      </c>
      <c r="D177" s="23" t="s">
        <v>28</v>
      </c>
      <c r="E177" s="57"/>
      <c r="F177" s="57">
        <f t="shared" si="2"/>
        <v>0</v>
      </c>
    </row>
    <row r="178" spans="1:8" ht="150">
      <c r="A178" s="92">
        <v>820162041242</v>
      </c>
      <c r="B178" s="21" t="s">
        <v>233</v>
      </c>
      <c r="C178" s="23">
        <v>1</v>
      </c>
      <c r="D178" s="23" t="s">
        <v>28</v>
      </c>
      <c r="E178" s="57"/>
      <c r="F178" s="57">
        <f t="shared" si="2"/>
        <v>0</v>
      </c>
    </row>
    <row r="179" spans="1:8" ht="120">
      <c r="A179" s="92">
        <v>820163555196</v>
      </c>
      <c r="B179" s="93" t="s">
        <v>197</v>
      </c>
      <c r="C179" s="23">
        <v>1</v>
      </c>
      <c r="D179" s="23" t="s">
        <v>28</v>
      </c>
      <c r="E179" s="57"/>
      <c r="F179" s="57">
        <f t="shared" si="2"/>
        <v>0</v>
      </c>
    </row>
    <row r="180" spans="1:8" ht="135">
      <c r="A180" s="92">
        <v>880041517784</v>
      </c>
      <c r="B180" s="21" t="s">
        <v>223</v>
      </c>
      <c r="C180" s="23">
        <v>40</v>
      </c>
      <c r="D180" s="23" t="s">
        <v>28</v>
      </c>
      <c r="E180" s="57"/>
      <c r="F180" s="57">
        <f t="shared" si="2"/>
        <v>0</v>
      </c>
    </row>
    <row r="181" spans="1:8">
      <c r="A181" s="26"/>
      <c r="B181" s="27"/>
      <c r="C181" s="28"/>
      <c r="D181" s="27"/>
      <c r="E181" s="27"/>
      <c r="F181" s="27"/>
    </row>
    <row r="182" spans="1:8">
      <c r="A182" s="26"/>
      <c r="B182" s="27"/>
      <c r="C182" s="28"/>
      <c r="D182" s="27"/>
      <c r="E182" s="27"/>
      <c r="F182" s="27"/>
    </row>
    <row r="183" spans="1:8">
      <c r="A183" s="26"/>
      <c r="B183" s="27"/>
      <c r="C183" s="28"/>
      <c r="D183" s="27"/>
      <c r="E183" s="27"/>
      <c r="F183" s="27"/>
    </row>
    <row r="184" spans="1:8">
      <c r="A184" s="26"/>
      <c r="B184" s="27"/>
      <c r="C184" s="28"/>
      <c r="D184" s="27"/>
      <c r="E184" s="27"/>
      <c r="F184" s="27"/>
    </row>
    <row r="185" spans="1:8">
      <c r="A185" s="26"/>
      <c r="B185" s="27"/>
      <c r="C185" s="28"/>
      <c r="D185" s="27"/>
      <c r="E185" s="27"/>
      <c r="F185" s="27"/>
    </row>
    <row r="186" spans="1:8">
      <c r="A186" s="26"/>
      <c r="B186" s="27"/>
      <c r="C186" s="28"/>
      <c r="D186" s="27"/>
      <c r="E186" s="27"/>
      <c r="F186" s="27"/>
    </row>
    <row r="187" spans="1:8">
      <c r="A187" s="26"/>
      <c r="B187" s="27"/>
      <c r="C187" s="28"/>
      <c r="D187" s="27"/>
      <c r="E187" s="27"/>
      <c r="F187" s="27"/>
      <c r="G187" s="29"/>
      <c r="H187" s="29"/>
    </row>
    <row r="188" spans="1:8">
      <c r="A188" s="30"/>
      <c r="B188" s="31"/>
      <c r="C188" s="31"/>
      <c r="D188" s="31"/>
      <c r="E188" s="31"/>
      <c r="F188" s="31"/>
      <c r="G188" s="29"/>
      <c r="H188" s="29"/>
    </row>
    <row r="189" spans="1:8">
      <c r="A189" s="30"/>
      <c r="B189" s="31"/>
      <c r="C189" s="31"/>
      <c r="D189" s="31"/>
      <c r="E189" s="31"/>
      <c r="F189" s="31"/>
      <c r="G189" s="29"/>
      <c r="H189" s="29"/>
    </row>
    <row r="190" spans="1:8">
      <c r="A190" s="30"/>
      <c r="B190" s="31"/>
      <c r="C190" s="31"/>
      <c r="D190" s="31"/>
      <c r="E190" s="31"/>
      <c r="F190" s="31"/>
      <c r="G190" s="29"/>
      <c r="H190" s="29"/>
    </row>
    <row r="191" spans="1:8">
      <c r="A191" s="30"/>
      <c r="B191" s="31"/>
      <c r="C191" s="31"/>
      <c r="D191" s="31"/>
      <c r="E191" s="31"/>
      <c r="F191" s="31"/>
      <c r="G191" s="29"/>
      <c r="H191" s="29"/>
    </row>
    <row r="192" spans="1:8">
      <c r="A192" s="30"/>
      <c r="B192" s="31"/>
      <c r="C192" s="31"/>
      <c r="D192" s="31"/>
      <c r="E192" s="31"/>
      <c r="F192" s="31"/>
      <c r="G192" s="29"/>
      <c r="H192" s="29"/>
    </row>
    <row r="193" spans="1:8">
      <c r="A193" s="30"/>
      <c r="B193" s="31"/>
      <c r="C193" s="31"/>
      <c r="D193" s="31"/>
      <c r="E193" s="31"/>
      <c r="F193" s="31"/>
      <c r="G193" s="29"/>
      <c r="H193" s="29"/>
    </row>
    <row r="194" spans="1:8">
      <c r="A194" s="30"/>
      <c r="B194" s="31"/>
      <c r="C194" s="31"/>
      <c r="D194" s="31"/>
      <c r="E194" s="31"/>
      <c r="F194" s="31"/>
      <c r="G194" s="29"/>
      <c r="H194" s="29"/>
    </row>
    <row r="195" spans="1:8">
      <c r="A195" s="30"/>
      <c r="B195" s="31"/>
      <c r="C195" s="31"/>
      <c r="D195" s="31"/>
      <c r="E195" s="31"/>
      <c r="F195" s="31"/>
      <c r="G195" s="29"/>
      <c r="H195" s="29"/>
    </row>
    <row r="196" spans="1:8">
      <c r="A196" s="30"/>
      <c r="B196" s="31"/>
      <c r="C196" s="31"/>
      <c r="D196" s="31"/>
      <c r="E196" s="31"/>
      <c r="F196" s="31"/>
      <c r="G196" s="29"/>
      <c r="H196" s="29"/>
    </row>
    <row r="197" spans="1:8">
      <c r="A197" s="30"/>
      <c r="B197" s="31"/>
      <c r="C197" s="31"/>
      <c r="D197" s="31"/>
      <c r="E197" s="31"/>
      <c r="F197" s="31"/>
      <c r="G197" s="29"/>
      <c r="H197" s="29"/>
    </row>
    <row r="198" spans="1:8">
      <c r="A198" s="30"/>
      <c r="B198" s="31"/>
      <c r="C198" s="31"/>
      <c r="D198" s="31"/>
      <c r="E198" s="31"/>
      <c r="F198" s="31"/>
      <c r="G198" s="29"/>
      <c r="H198" s="29"/>
    </row>
  </sheetData>
  <autoFilter ref="A2:F191" xr:uid="{00000000-0009-0000-0000-000001000000}">
    <sortState ref="A3:F199">
      <sortCondition ref="A2:A199"/>
    </sortState>
  </autoFilter>
  <mergeCells count="1">
    <mergeCell ref="H52:H58"/>
  </mergeCells>
  <hyperlinks>
    <hyperlink ref="B117" r:id="rId1" display="https://www.bing.com/search?q=e-family+(holux)+wall+l%c3%a1mpa&amp;FORM=HDRSC1" xr:uid="{00000000-0004-0000-0100-000000000000}"/>
  </hyperlinks>
  <pageMargins left="0.7" right="0.7" top="0.75" bottom="0.75" header="0.3" footer="0.3"/>
  <pageSetup paperSize="9" scale="9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sheetPr>
  <dimension ref="A1:F44"/>
  <sheetViews>
    <sheetView workbookViewId="0">
      <selection activeCell="E3" sqref="E3"/>
    </sheetView>
  </sheetViews>
  <sheetFormatPr baseColWidth="10" defaultColWidth="9.1640625" defaultRowHeight="15"/>
  <cols>
    <col min="1" max="1" width="17.5" style="74" customWidth="1"/>
    <col min="2" max="2" width="40.83203125" style="74" customWidth="1"/>
    <col min="3" max="3" width="12" style="74" customWidth="1"/>
    <col min="4" max="4" width="12.5" style="74" customWidth="1"/>
    <col min="5" max="5" width="14.83203125" style="74" customWidth="1"/>
    <col min="6" max="6" width="14.6640625" style="74" bestFit="1" customWidth="1"/>
    <col min="7" max="16384" width="9.1640625" style="74"/>
  </cols>
  <sheetData>
    <row r="1" spans="1:6">
      <c r="E1" s="57"/>
      <c r="F1" s="57">
        <f>SUM(F3:F100)</f>
        <v>0</v>
      </c>
    </row>
    <row r="2" spans="1:6" ht="30">
      <c r="A2" s="90" t="s">
        <v>0</v>
      </c>
      <c r="B2" s="90" t="s">
        <v>1</v>
      </c>
      <c r="C2" s="90" t="s">
        <v>2</v>
      </c>
      <c r="D2" s="71" t="s">
        <v>3</v>
      </c>
      <c r="E2" s="57" t="s">
        <v>332</v>
      </c>
      <c r="F2" s="57" t="s">
        <v>4</v>
      </c>
    </row>
    <row r="3" spans="1:6" s="83" customFormat="1" ht="90">
      <c r="A3" s="71" t="s">
        <v>258</v>
      </c>
      <c r="B3" s="71" t="s">
        <v>259</v>
      </c>
      <c r="C3" s="91">
        <v>8</v>
      </c>
      <c r="D3" s="71" t="s">
        <v>28</v>
      </c>
      <c r="E3" s="57"/>
      <c r="F3" s="57">
        <f>E3*C3</f>
        <v>0</v>
      </c>
    </row>
    <row r="4" spans="1:6" s="83" customFormat="1" ht="90">
      <c r="A4" s="71" t="s">
        <v>260</v>
      </c>
      <c r="B4" s="71" t="s">
        <v>261</v>
      </c>
      <c r="C4" s="91">
        <v>8</v>
      </c>
      <c r="D4" s="71" t="s">
        <v>28</v>
      </c>
      <c r="E4" s="57"/>
      <c r="F4" s="57">
        <f t="shared" ref="F4:F44" si="0">E4*C4</f>
        <v>0</v>
      </c>
    </row>
    <row r="5" spans="1:6" s="83" customFormat="1" ht="90">
      <c r="A5" s="71" t="s">
        <v>262</v>
      </c>
      <c r="B5" s="71" t="s">
        <v>263</v>
      </c>
      <c r="C5" s="91">
        <v>14</v>
      </c>
      <c r="D5" s="71" t="s">
        <v>28</v>
      </c>
      <c r="E5" s="57"/>
      <c r="F5" s="57">
        <f t="shared" si="0"/>
        <v>0</v>
      </c>
    </row>
    <row r="6" spans="1:6" s="83" customFormat="1" ht="90">
      <c r="A6" s="71" t="s">
        <v>264</v>
      </c>
      <c r="B6" s="71" t="s">
        <v>265</v>
      </c>
      <c r="C6" s="91">
        <v>1</v>
      </c>
      <c r="D6" s="71" t="s">
        <v>28</v>
      </c>
      <c r="E6" s="57"/>
      <c r="F6" s="57">
        <f t="shared" si="0"/>
        <v>0</v>
      </c>
    </row>
    <row r="7" spans="1:6" s="83" customFormat="1" ht="90">
      <c r="A7" s="71" t="s">
        <v>266</v>
      </c>
      <c r="B7" s="71" t="s">
        <v>267</v>
      </c>
      <c r="C7" s="91">
        <v>2</v>
      </c>
      <c r="D7" s="71" t="s">
        <v>28</v>
      </c>
      <c r="E7" s="57"/>
      <c r="F7" s="57">
        <f t="shared" si="0"/>
        <v>0</v>
      </c>
    </row>
    <row r="8" spans="1:6" s="83" customFormat="1" ht="90">
      <c r="A8" s="71" t="s">
        <v>268</v>
      </c>
      <c r="B8" s="71" t="s">
        <v>269</v>
      </c>
      <c r="C8" s="91">
        <v>3</v>
      </c>
      <c r="D8" s="71" t="s">
        <v>28</v>
      </c>
      <c r="E8" s="57"/>
      <c r="F8" s="57">
        <f t="shared" si="0"/>
        <v>0</v>
      </c>
    </row>
    <row r="9" spans="1:6" s="83" customFormat="1" ht="60">
      <c r="A9" s="71" t="s">
        <v>270</v>
      </c>
      <c r="B9" s="71" t="s">
        <v>271</v>
      </c>
      <c r="C9" s="91">
        <v>2</v>
      </c>
      <c r="D9" s="71" t="s">
        <v>28</v>
      </c>
      <c r="E9" s="57"/>
      <c r="F9" s="57">
        <f t="shared" si="0"/>
        <v>0</v>
      </c>
    </row>
    <row r="10" spans="1:6" s="83" customFormat="1" ht="60">
      <c r="A10" s="71" t="s">
        <v>272</v>
      </c>
      <c r="B10" s="71" t="s">
        <v>273</v>
      </c>
      <c r="C10" s="91">
        <v>6</v>
      </c>
      <c r="D10" s="71" t="s">
        <v>28</v>
      </c>
      <c r="E10" s="57"/>
      <c r="F10" s="57">
        <f t="shared" si="0"/>
        <v>0</v>
      </c>
    </row>
    <row r="11" spans="1:6" s="83" customFormat="1" ht="92">
      <c r="A11" s="71" t="s">
        <v>276</v>
      </c>
      <c r="B11" s="71" t="s">
        <v>330</v>
      </c>
      <c r="C11" s="91">
        <v>1</v>
      </c>
      <c r="D11" s="71" t="s">
        <v>28</v>
      </c>
      <c r="E11" s="57"/>
      <c r="F11" s="57">
        <f t="shared" si="0"/>
        <v>0</v>
      </c>
    </row>
    <row r="12" spans="1:6" s="83" customFormat="1" ht="45">
      <c r="A12" s="71" t="s">
        <v>164</v>
      </c>
      <c r="B12" s="71" t="s">
        <v>165</v>
      </c>
      <c r="C12" s="91">
        <v>1</v>
      </c>
      <c r="D12" s="71" t="s">
        <v>28</v>
      </c>
      <c r="E12" s="57"/>
      <c r="F12" s="57">
        <f t="shared" si="0"/>
        <v>0</v>
      </c>
    </row>
    <row r="13" spans="1:6" s="83" customFormat="1" ht="45">
      <c r="A13" s="71" t="s">
        <v>166</v>
      </c>
      <c r="B13" s="71" t="s">
        <v>167</v>
      </c>
      <c r="C13" s="91">
        <v>1</v>
      </c>
      <c r="D13" s="71" t="s">
        <v>28</v>
      </c>
      <c r="E13" s="57"/>
      <c r="F13" s="57">
        <f t="shared" si="0"/>
        <v>0</v>
      </c>
    </row>
    <row r="14" spans="1:6" s="83" customFormat="1" ht="75">
      <c r="A14" s="71" t="s">
        <v>182</v>
      </c>
      <c r="B14" s="71" t="s">
        <v>183</v>
      </c>
      <c r="C14" s="91">
        <v>1</v>
      </c>
      <c r="D14" s="71" t="s">
        <v>28</v>
      </c>
      <c r="E14" s="57"/>
      <c r="F14" s="57">
        <f t="shared" si="0"/>
        <v>0</v>
      </c>
    </row>
    <row r="15" spans="1:6" s="83" customFormat="1" ht="60">
      <c r="A15" s="71" t="s">
        <v>184</v>
      </c>
      <c r="B15" s="71" t="s">
        <v>185</v>
      </c>
      <c r="C15" s="91">
        <v>1</v>
      </c>
      <c r="D15" s="71" t="s">
        <v>28</v>
      </c>
      <c r="E15" s="57"/>
      <c r="F15" s="57">
        <f t="shared" si="0"/>
        <v>0</v>
      </c>
    </row>
    <row r="16" spans="1:6" s="83" customFormat="1" ht="45">
      <c r="A16" s="71" t="s">
        <v>186</v>
      </c>
      <c r="B16" s="71" t="s">
        <v>187</v>
      </c>
      <c r="C16" s="91">
        <v>1</v>
      </c>
      <c r="D16" s="71" t="s">
        <v>28</v>
      </c>
      <c r="E16" s="57"/>
      <c r="F16" s="57">
        <f t="shared" si="0"/>
        <v>0</v>
      </c>
    </row>
    <row r="17" spans="1:6" s="83" customFormat="1" ht="45">
      <c r="A17" s="71" t="s">
        <v>170</v>
      </c>
      <c r="B17" s="71" t="s">
        <v>171</v>
      </c>
      <c r="C17" s="91">
        <v>1</v>
      </c>
      <c r="D17" s="71" t="s">
        <v>28</v>
      </c>
      <c r="E17" s="57"/>
      <c r="F17" s="57">
        <f t="shared" si="0"/>
        <v>0</v>
      </c>
    </row>
    <row r="18" spans="1:6" s="83" customFormat="1" ht="45">
      <c r="A18" s="71" t="s">
        <v>172</v>
      </c>
      <c r="B18" s="71" t="s">
        <v>173</v>
      </c>
      <c r="C18" s="91">
        <v>2</v>
      </c>
      <c r="D18" s="71" t="s">
        <v>28</v>
      </c>
      <c r="E18" s="57"/>
      <c r="F18" s="57">
        <f t="shared" si="0"/>
        <v>0</v>
      </c>
    </row>
    <row r="19" spans="1:6" s="83" customFormat="1" ht="90">
      <c r="A19" s="71" t="s">
        <v>158</v>
      </c>
      <c r="B19" s="71" t="s">
        <v>159</v>
      </c>
      <c r="C19" s="91">
        <v>1</v>
      </c>
      <c r="D19" s="71" t="s">
        <v>28</v>
      </c>
      <c r="E19" s="57"/>
      <c r="F19" s="57">
        <f t="shared" si="0"/>
        <v>0</v>
      </c>
    </row>
    <row r="20" spans="1:6" s="83" customFormat="1" ht="90">
      <c r="A20" s="71" t="s">
        <v>160</v>
      </c>
      <c r="B20" s="71" t="s">
        <v>161</v>
      </c>
      <c r="C20" s="91">
        <v>1</v>
      </c>
      <c r="D20" s="71" t="s">
        <v>28</v>
      </c>
      <c r="E20" s="57"/>
      <c r="F20" s="57">
        <f t="shared" si="0"/>
        <v>0</v>
      </c>
    </row>
    <row r="21" spans="1:6" s="83" customFormat="1" ht="60">
      <c r="A21" s="71" t="s">
        <v>188</v>
      </c>
      <c r="B21" s="71" t="s">
        <v>189</v>
      </c>
      <c r="C21" s="91">
        <v>1</v>
      </c>
      <c r="D21" s="71" t="s">
        <v>28</v>
      </c>
      <c r="E21" s="57"/>
      <c r="F21" s="57">
        <f t="shared" si="0"/>
        <v>0</v>
      </c>
    </row>
    <row r="22" spans="1:6" s="83" customFormat="1" ht="60">
      <c r="A22" s="71" t="s">
        <v>190</v>
      </c>
      <c r="B22" s="71" t="s">
        <v>191</v>
      </c>
      <c r="C22" s="91">
        <v>1</v>
      </c>
      <c r="D22" s="71" t="s">
        <v>28</v>
      </c>
      <c r="E22" s="57"/>
      <c r="F22" s="57">
        <f t="shared" si="0"/>
        <v>0</v>
      </c>
    </row>
    <row r="23" spans="1:6" s="83" customFormat="1" ht="60">
      <c r="A23" s="71" t="s">
        <v>192</v>
      </c>
      <c r="B23" s="71" t="s">
        <v>193</v>
      </c>
      <c r="C23" s="91">
        <v>1</v>
      </c>
      <c r="D23" s="71" t="s">
        <v>28</v>
      </c>
      <c r="E23" s="57"/>
      <c r="F23" s="57">
        <f t="shared" si="0"/>
        <v>0</v>
      </c>
    </row>
    <row r="24" spans="1:6" s="83" customFormat="1" ht="75">
      <c r="A24" s="71" t="s">
        <v>194</v>
      </c>
      <c r="B24" s="71" t="s">
        <v>195</v>
      </c>
      <c r="C24" s="91">
        <v>1</v>
      </c>
      <c r="D24" s="71" t="s">
        <v>28</v>
      </c>
      <c r="E24" s="57"/>
      <c r="F24" s="57">
        <f t="shared" si="0"/>
        <v>0</v>
      </c>
    </row>
    <row r="25" spans="1:6" s="83" customFormat="1" ht="75">
      <c r="A25" s="71" t="s">
        <v>168</v>
      </c>
      <c r="B25" s="71" t="s">
        <v>169</v>
      </c>
      <c r="C25" s="91">
        <v>1</v>
      </c>
      <c r="D25" s="71" t="s">
        <v>28</v>
      </c>
      <c r="E25" s="57"/>
      <c r="F25" s="57">
        <f t="shared" si="0"/>
        <v>0</v>
      </c>
    </row>
    <row r="26" spans="1:6" s="83" customFormat="1" ht="60">
      <c r="A26" s="71" t="s">
        <v>176</v>
      </c>
      <c r="B26" s="71" t="s">
        <v>177</v>
      </c>
      <c r="C26" s="91">
        <v>1</v>
      </c>
      <c r="D26" s="71" t="s">
        <v>28</v>
      </c>
      <c r="E26" s="57"/>
      <c r="F26" s="57">
        <f t="shared" si="0"/>
        <v>0</v>
      </c>
    </row>
    <row r="27" spans="1:6" s="83" customFormat="1" ht="165">
      <c r="A27" s="71" t="s">
        <v>218</v>
      </c>
      <c r="B27" s="71" t="s">
        <v>219</v>
      </c>
      <c r="C27" s="90">
        <v>17</v>
      </c>
      <c r="D27" s="90" t="s">
        <v>28</v>
      </c>
      <c r="E27" s="57"/>
      <c r="F27" s="57">
        <f t="shared" si="0"/>
        <v>0</v>
      </c>
    </row>
    <row r="28" spans="1:6" s="83" customFormat="1" ht="150">
      <c r="A28" s="71" t="s">
        <v>215</v>
      </c>
      <c r="B28" s="71" t="s">
        <v>216</v>
      </c>
      <c r="C28" s="90">
        <v>17</v>
      </c>
      <c r="D28" s="90" t="s">
        <v>28</v>
      </c>
      <c r="E28" s="57"/>
      <c r="F28" s="57">
        <f t="shared" si="0"/>
        <v>0</v>
      </c>
    </row>
    <row r="29" spans="1:6" s="83" customFormat="1" ht="150">
      <c r="A29" s="71" t="s">
        <v>256</v>
      </c>
      <c r="B29" s="71" t="s">
        <v>217</v>
      </c>
      <c r="C29" s="90">
        <v>17</v>
      </c>
      <c r="D29" s="90" t="s">
        <v>28</v>
      </c>
      <c r="E29" s="57"/>
      <c r="F29" s="57">
        <f t="shared" si="0"/>
        <v>0</v>
      </c>
    </row>
    <row r="30" spans="1:6" s="83" customFormat="1" ht="90">
      <c r="A30" s="71" t="s">
        <v>274</v>
      </c>
      <c r="B30" s="71" t="s">
        <v>275</v>
      </c>
      <c r="C30" s="91">
        <v>1</v>
      </c>
      <c r="D30" s="71" t="s">
        <v>28</v>
      </c>
      <c r="E30" s="57"/>
      <c r="F30" s="57">
        <f t="shared" si="0"/>
        <v>0</v>
      </c>
    </row>
    <row r="31" spans="1:6" s="83" customFormat="1" ht="165">
      <c r="A31" s="71" t="s">
        <v>174</v>
      </c>
      <c r="B31" s="71" t="s">
        <v>175</v>
      </c>
      <c r="C31" s="91">
        <v>1</v>
      </c>
      <c r="D31" s="71" t="s">
        <v>28</v>
      </c>
      <c r="E31" s="57"/>
      <c r="F31" s="57">
        <f t="shared" si="0"/>
        <v>0</v>
      </c>
    </row>
    <row r="32" spans="1:6" s="83" customFormat="1" ht="150">
      <c r="A32" s="71" t="s">
        <v>180</v>
      </c>
      <c r="B32" s="71" t="s">
        <v>181</v>
      </c>
      <c r="C32" s="91">
        <v>1</v>
      </c>
      <c r="D32" s="71" t="s">
        <v>28</v>
      </c>
      <c r="E32" s="57"/>
      <c r="F32" s="57">
        <f t="shared" si="0"/>
        <v>0</v>
      </c>
    </row>
    <row r="33" spans="1:6" s="83" customFormat="1" ht="150">
      <c r="A33" s="71" t="s">
        <v>178</v>
      </c>
      <c r="B33" s="71" t="s">
        <v>179</v>
      </c>
      <c r="C33" s="91">
        <v>1</v>
      </c>
      <c r="D33" s="71" t="s">
        <v>28</v>
      </c>
      <c r="E33" s="57"/>
      <c r="F33" s="57">
        <f t="shared" si="0"/>
        <v>0</v>
      </c>
    </row>
    <row r="34" spans="1:6" s="83" customFormat="1" ht="135">
      <c r="A34" s="71" t="s">
        <v>162</v>
      </c>
      <c r="B34" s="71" t="s">
        <v>163</v>
      </c>
      <c r="C34" s="91">
        <v>1</v>
      </c>
      <c r="D34" s="71" t="s">
        <v>28</v>
      </c>
      <c r="E34" s="57"/>
      <c r="F34" s="57">
        <f t="shared" si="0"/>
        <v>0</v>
      </c>
    </row>
    <row r="35" spans="1:6" s="83" customFormat="1" ht="225">
      <c r="A35" s="71" t="s">
        <v>220</v>
      </c>
      <c r="B35" s="71" t="s">
        <v>221</v>
      </c>
      <c r="C35" s="90">
        <v>1</v>
      </c>
      <c r="D35" s="90" t="s">
        <v>28</v>
      </c>
      <c r="E35" s="57"/>
      <c r="F35" s="57">
        <f t="shared" si="0"/>
        <v>0</v>
      </c>
    </row>
    <row r="36" spans="1:6" s="83" customFormat="1" ht="180">
      <c r="A36" s="71" t="s">
        <v>209</v>
      </c>
      <c r="B36" s="71" t="s">
        <v>210</v>
      </c>
      <c r="C36" s="90">
        <v>16</v>
      </c>
      <c r="D36" s="90" t="s">
        <v>28</v>
      </c>
      <c r="E36" s="57"/>
      <c r="F36" s="57">
        <f t="shared" si="0"/>
        <v>0</v>
      </c>
    </row>
    <row r="37" spans="1:6" s="83" customFormat="1" ht="165">
      <c r="A37" s="71" t="s">
        <v>211</v>
      </c>
      <c r="B37" s="71" t="s">
        <v>212</v>
      </c>
      <c r="C37" s="90">
        <v>1</v>
      </c>
      <c r="D37" s="90" t="s">
        <v>28</v>
      </c>
      <c r="E37" s="57"/>
      <c r="F37" s="57">
        <f t="shared" si="0"/>
        <v>0</v>
      </c>
    </row>
    <row r="38" spans="1:6" s="83" customFormat="1" ht="120">
      <c r="A38" s="71" t="s">
        <v>213</v>
      </c>
      <c r="B38" s="71" t="s">
        <v>214</v>
      </c>
      <c r="C38" s="90">
        <v>34</v>
      </c>
      <c r="D38" s="90" t="s">
        <v>28</v>
      </c>
      <c r="E38" s="57"/>
      <c r="F38" s="57">
        <f t="shared" si="0"/>
        <v>0</v>
      </c>
    </row>
    <row r="39" spans="1:6" s="83" customFormat="1" ht="165">
      <c r="A39" s="71" t="s">
        <v>224</v>
      </c>
      <c r="B39" s="71" t="s">
        <v>225</v>
      </c>
      <c r="C39" s="90">
        <v>1</v>
      </c>
      <c r="D39" s="90" t="s">
        <v>28</v>
      </c>
      <c r="E39" s="57"/>
      <c r="F39" s="57">
        <f t="shared" si="0"/>
        <v>0</v>
      </c>
    </row>
    <row r="40" spans="1:6" s="83" customFormat="1">
      <c r="A40" s="71" t="s">
        <v>226</v>
      </c>
      <c r="B40" s="71" t="s">
        <v>227</v>
      </c>
      <c r="C40" s="90">
        <v>1</v>
      </c>
      <c r="D40" s="90" t="s">
        <v>28</v>
      </c>
      <c r="E40" s="57"/>
      <c r="F40" s="57">
        <f t="shared" si="0"/>
        <v>0</v>
      </c>
    </row>
    <row r="41" spans="1:6" s="83" customFormat="1" ht="105">
      <c r="A41" s="71" t="s">
        <v>228</v>
      </c>
      <c r="B41" s="71" t="s">
        <v>229</v>
      </c>
      <c r="C41" s="90">
        <v>1</v>
      </c>
      <c r="D41" s="90" t="s">
        <v>28</v>
      </c>
      <c r="E41" s="57"/>
      <c r="F41" s="57">
        <f t="shared" si="0"/>
        <v>0</v>
      </c>
    </row>
    <row r="42" spans="1:6" s="83" customFormat="1" ht="90">
      <c r="A42" s="71" t="s">
        <v>230</v>
      </c>
      <c r="B42" s="71" t="s">
        <v>231</v>
      </c>
      <c r="C42" s="90">
        <v>1</v>
      </c>
      <c r="D42" s="90" t="s">
        <v>28</v>
      </c>
      <c r="E42" s="57"/>
      <c r="F42" s="57">
        <f t="shared" si="0"/>
        <v>0</v>
      </c>
    </row>
    <row r="43" spans="1:6" s="83" customFormat="1" ht="195">
      <c r="A43" s="71" t="s">
        <v>232</v>
      </c>
      <c r="B43" s="71" t="s">
        <v>233</v>
      </c>
      <c r="C43" s="90">
        <v>1</v>
      </c>
      <c r="D43" s="90" t="s">
        <v>28</v>
      </c>
      <c r="E43" s="57"/>
      <c r="F43" s="57">
        <f t="shared" si="0"/>
        <v>0</v>
      </c>
    </row>
    <row r="44" spans="1:6" s="83" customFormat="1" ht="135">
      <c r="A44" s="71" t="s">
        <v>196</v>
      </c>
      <c r="B44" s="71" t="s">
        <v>197</v>
      </c>
      <c r="C44" s="91">
        <v>1</v>
      </c>
      <c r="D44" s="71" t="s">
        <v>28</v>
      </c>
      <c r="E44" s="57"/>
      <c r="F44" s="57">
        <f t="shared" si="0"/>
        <v>0</v>
      </c>
    </row>
  </sheetData>
  <sortState ref="A3:F45">
    <sortCondition ref="A29"/>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sheetPr>
  <dimension ref="A1:F3"/>
  <sheetViews>
    <sheetView workbookViewId="0">
      <selection activeCell="E3" sqref="E3"/>
    </sheetView>
  </sheetViews>
  <sheetFormatPr baseColWidth="10" defaultColWidth="9.1640625" defaultRowHeight="15"/>
  <cols>
    <col min="1" max="1" width="17.5" style="74" customWidth="1"/>
    <col min="2" max="2" width="40.83203125" style="74" customWidth="1"/>
    <col min="3" max="3" width="11.5" style="74" customWidth="1"/>
    <col min="4" max="4" width="11.33203125" style="74" customWidth="1"/>
    <col min="5" max="5" width="15.83203125" style="74" customWidth="1"/>
    <col min="6" max="6" width="14.6640625" style="74" bestFit="1" customWidth="1"/>
    <col min="7" max="16384" width="9.1640625" style="74"/>
  </cols>
  <sheetData>
    <row r="1" spans="1:6">
      <c r="E1" s="57"/>
      <c r="F1" s="57">
        <f>SUM(F3:F100)</f>
        <v>0</v>
      </c>
    </row>
    <row r="2" spans="1:6" ht="30">
      <c r="A2" s="75" t="s">
        <v>0</v>
      </c>
      <c r="B2" s="75" t="s">
        <v>1</v>
      </c>
      <c r="C2" s="75" t="s">
        <v>2</v>
      </c>
      <c r="D2" s="71" t="s">
        <v>3</v>
      </c>
      <c r="E2" s="57" t="s">
        <v>332</v>
      </c>
      <c r="F2" s="57" t="s">
        <v>4</v>
      </c>
    </row>
    <row r="3" spans="1:6" s="83" customFormat="1" ht="135">
      <c r="A3" s="75" t="s">
        <v>222</v>
      </c>
      <c r="B3" s="71" t="s">
        <v>223</v>
      </c>
      <c r="C3" s="75">
        <v>40</v>
      </c>
      <c r="D3" s="75" t="s">
        <v>28</v>
      </c>
      <c r="E3" s="57"/>
      <c r="F3" s="57">
        <f>E3*C3</f>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ColWidth="8.83203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96" zoomScaleNormal="96" workbookViewId="0">
      <selection activeCell="E2" sqref="E2"/>
    </sheetView>
  </sheetViews>
  <sheetFormatPr baseColWidth="10" defaultColWidth="9.1640625" defaultRowHeight="15"/>
  <cols>
    <col min="1" max="1" width="17.83203125" style="4" customWidth="1"/>
    <col min="2" max="2" width="38.5" style="4" customWidth="1"/>
    <col min="3" max="3" width="12.1640625" style="4" customWidth="1"/>
    <col min="4" max="5" width="15.1640625" style="4" customWidth="1"/>
    <col min="6" max="6" width="16.33203125" style="4" customWidth="1"/>
    <col min="7" max="16384" width="9.1640625" style="4"/>
  </cols>
  <sheetData>
    <row r="1" spans="1:6">
      <c r="E1" s="57"/>
      <c r="F1" s="57">
        <f>SUM(F3:F13)</f>
        <v>0</v>
      </c>
    </row>
    <row r="2" spans="1:6">
      <c r="A2" s="32" t="s">
        <v>0</v>
      </c>
      <c r="B2" s="2" t="s">
        <v>1</v>
      </c>
      <c r="C2" s="2" t="s">
        <v>2</v>
      </c>
      <c r="D2" s="2" t="s">
        <v>3</v>
      </c>
      <c r="E2" s="57" t="s">
        <v>332</v>
      </c>
      <c r="F2" s="57" t="s">
        <v>4</v>
      </c>
    </row>
    <row r="3" spans="1:6" s="3" customFormat="1">
      <c r="A3" s="2" t="s">
        <v>257</v>
      </c>
      <c r="B3" s="2" t="s">
        <v>227</v>
      </c>
      <c r="C3" s="2">
        <v>1</v>
      </c>
      <c r="D3" s="2" t="s">
        <v>28</v>
      </c>
      <c r="E3" s="57"/>
      <c r="F3" s="57">
        <f>E3*C3</f>
        <v>0</v>
      </c>
    </row>
    <row r="4" spans="1:6" s="3" customFormat="1" ht="105">
      <c r="A4" s="2" t="s">
        <v>56</v>
      </c>
      <c r="B4" s="2" t="s">
        <v>57</v>
      </c>
      <c r="C4" s="2">
        <v>143</v>
      </c>
      <c r="D4" s="2" t="s">
        <v>58</v>
      </c>
      <c r="E4" s="57"/>
      <c r="F4" s="57">
        <f t="shared" ref="F4:F13" si="0">E4*C4</f>
        <v>0</v>
      </c>
    </row>
    <row r="5" spans="1:6" ht="90">
      <c r="A5" s="2" t="s">
        <v>315</v>
      </c>
      <c r="B5" s="2" t="s">
        <v>306</v>
      </c>
      <c r="C5" s="2">
        <v>6</v>
      </c>
      <c r="D5" s="2" t="s">
        <v>28</v>
      </c>
      <c r="E5" s="57"/>
      <c r="F5" s="57">
        <f t="shared" si="0"/>
        <v>0</v>
      </c>
    </row>
    <row r="6" spans="1:6" ht="75">
      <c r="A6" s="2" t="s">
        <v>315</v>
      </c>
      <c r="B6" s="2" t="s">
        <v>307</v>
      </c>
      <c r="C6" s="2">
        <v>1</v>
      </c>
      <c r="D6" s="2" t="s">
        <v>28</v>
      </c>
      <c r="E6" s="57"/>
      <c r="F6" s="57">
        <f t="shared" si="0"/>
        <v>0</v>
      </c>
    </row>
    <row r="7" spans="1:6" ht="75">
      <c r="A7" s="2" t="s">
        <v>315</v>
      </c>
      <c r="B7" s="2" t="s">
        <v>308</v>
      </c>
      <c r="C7" s="2">
        <v>1</v>
      </c>
      <c r="D7" s="2" t="s">
        <v>28</v>
      </c>
      <c r="E7" s="57"/>
      <c r="F7" s="57">
        <f t="shared" si="0"/>
        <v>0</v>
      </c>
    </row>
    <row r="8" spans="1:6" ht="90">
      <c r="A8" s="2" t="s">
        <v>316</v>
      </c>
      <c r="B8" s="2" t="s">
        <v>309</v>
      </c>
      <c r="C8" s="2">
        <v>1</v>
      </c>
      <c r="D8" s="2" t="s">
        <v>28</v>
      </c>
      <c r="E8" s="57"/>
      <c r="F8" s="57">
        <f t="shared" si="0"/>
        <v>0</v>
      </c>
    </row>
    <row r="9" spans="1:6" ht="75">
      <c r="A9" s="2" t="s">
        <v>316</v>
      </c>
      <c r="B9" s="2" t="s">
        <v>310</v>
      </c>
      <c r="C9" s="2">
        <v>1</v>
      </c>
      <c r="D9" s="2" t="s">
        <v>28</v>
      </c>
      <c r="E9" s="57"/>
      <c r="F9" s="57">
        <f t="shared" si="0"/>
        <v>0</v>
      </c>
    </row>
    <row r="10" spans="1:6" ht="75">
      <c r="A10" s="2" t="s">
        <v>316</v>
      </c>
      <c r="B10" s="2" t="s">
        <v>311</v>
      </c>
      <c r="C10" s="2">
        <v>1</v>
      </c>
      <c r="D10" s="2" t="s">
        <v>28</v>
      </c>
      <c r="E10" s="57"/>
      <c r="F10" s="57">
        <f t="shared" si="0"/>
        <v>0</v>
      </c>
    </row>
    <row r="11" spans="1:6" ht="75">
      <c r="A11" s="2" t="s">
        <v>315</v>
      </c>
      <c r="B11" s="2" t="s">
        <v>312</v>
      </c>
      <c r="C11" s="2">
        <v>1</v>
      </c>
      <c r="D11" s="2" t="s">
        <v>28</v>
      </c>
      <c r="E11" s="57"/>
      <c r="F11" s="57">
        <f t="shared" si="0"/>
        <v>0</v>
      </c>
    </row>
    <row r="12" spans="1:6" ht="90">
      <c r="A12" s="2" t="s">
        <v>316</v>
      </c>
      <c r="B12" s="2" t="s">
        <v>313</v>
      </c>
      <c r="C12" s="2">
        <v>1</v>
      </c>
      <c r="D12" s="2" t="s">
        <v>28</v>
      </c>
      <c r="E12" s="57"/>
      <c r="F12" s="57">
        <f t="shared" si="0"/>
        <v>0</v>
      </c>
    </row>
    <row r="13" spans="1:6" ht="90">
      <c r="A13" s="2" t="s">
        <v>315</v>
      </c>
      <c r="B13" s="2" t="s">
        <v>314</v>
      </c>
      <c r="C13" s="2">
        <v>3</v>
      </c>
      <c r="D13" s="2" t="s">
        <v>28</v>
      </c>
      <c r="E13" s="57"/>
      <c r="F13" s="57">
        <f t="shared" si="0"/>
        <v>0</v>
      </c>
    </row>
    <row r="14" spans="1:6">
      <c r="F14" s="5"/>
    </row>
    <row r="19" spans="6:6">
      <c r="F19" s="6"/>
    </row>
    <row r="20" spans="6:6">
      <c r="F20" s="6"/>
    </row>
    <row r="21" spans="6:6">
      <c r="F21"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G28"/>
  <sheetViews>
    <sheetView tabSelected="1" zoomScaleNormal="100" workbookViewId="0">
      <selection activeCell="E3" sqref="E3"/>
    </sheetView>
  </sheetViews>
  <sheetFormatPr baseColWidth="10" defaultColWidth="9.1640625" defaultRowHeight="15"/>
  <cols>
    <col min="1" max="1" width="16.83203125" style="54" customWidth="1"/>
    <col min="2" max="2" width="43" style="54" customWidth="1"/>
    <col min="3" max="3" width="14.1640625" style="54" customWidth="1"/>
    <col min="4" max="4" width="14" style="54" customWidth="1"/>
    <col min="5" max="5" width="16.5" style="54" customWidth="1"/>
    <col min="6" max="6" width="17.6640625" style="54" customWidth="1"/>
    <col min="7" max="7" width="16" style="54" bestFit="1" customWidth="1"/>
    <col min="8" max="16384" width="9.1640625" style="54"/>
  </cols>
  <sheetData>
    <row r="1" spans="1:6">
      <c r="F1" s="55">
        <f>SUM(F3:F100)</f>
        <v>0</v>
      </c>
    </row>
    <row r="2" spans="1:6" ht="30">
      <c r="A2" s="56" t="s">
        <v>0</v>
      </c>
      <c r="B2" s="56" t="s">
        <v>1</v>
      </c>
      <c r="C2" s="56" t="s">
        <v>2</v>
      </c>
      <c r="D2" s="56" t="s">
        <v>3</v>
      </c>
      <c r="E2" s="56" t="s">
        <v>332</v>
      </c>
      <c r="F2" s="56" t="s">
        <v>4</v>
      </c>
    </row>
    <row r="3" spans="1:6" ht="45">
      <c r="A3" s="57" t="s">
        <v>120</v>
      </c>
      <c r="B3" s="57" t="s">
        <v>121</v>
      </c>
      <c r="C3" s="57">
        <v>4.12</v>
      </c>
      <c r="D3" s="57" t="s">
        <v>33</v>
      </c>
      <c r="E3" s="57"/>
      <c r="F3" s="57">
        <f>E3*C3</f>
        <v>0</v>
      </c>
    </row>
    <row r="4" spans="1:6" ht="165">
      <c r="A4" s="58" t="s">
        <v>81</v>
      </c>
      <c r="B4" s="59" t="s">
        <v>82</v>
      </c>
      <c r="C4" s="59">
        <v>369.2</v>
      </c>
      <c r="D4" s="59" t="s">
        <v>33</v>
      </c>
      <c r="E4" s="57"/>
      <c r="F4" s="57">
        <f>E4*C4</f>
        <v>0</v>
      </c>
    </row>
    <row r="28" spans="7:7">
      <c r="G28" s="6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G14"/>
  <sheetViews>
    <sheetView workbookViewId="0">
      <selection activeCell="E3" sqref="E3"/>
    </sheetView>
  </sheetViews>
  <sheetFormatPr baseColWidth="10" defaultColWidth="9.1640625" defaultRowHeight="15"/>
  <cols>
    <col min="1" max="1" width="16.83203125" style="61" customWidth="1"/>
    <col min="2" max="2" width="41.5" style="61" customWidth="1"/>
    <col min="3" max="3" width="13.1640625" style="61" customWidth="1"/>
    <col min="4" max="4" width="12.33203125" style="61" customWidth="1"/>
    <col min="5" max="5" width="13.83203125" style="61" customWidth="1"/>
    <col min="6" max="6" width="14.5" style="61" bestFit="1" customWidth="1"/>
    <col min="7" max="16384" width="9.1640625" style="61"/>
  </cols>
  <sheetData>
    <row r="1" spans="1:7">
      <c r="F1" s="55">
        <f>SUM(F3:F100)</f>
        <v>0</v>
      </c>
    </row>
    <row r="2" spans="1:7" ht="30">
      <c r="A2" s="59" t="s">
        <v>0</v>
      </c>
      <c r="B2" s="59" t="s">
        <v>1</v>
      </c>
      <c r="C2" s="59" t="s">
        <v>2</v>
      </c>
      <c r="D2" s="59" t="s">
        <v>3</v>
      </c>
      <c r="E2" s="59" t="s">
        <v>332</v>
      </c>
      <c r="F2" s="59" t="s">
        <v>4</v>
      </c>
    </row>
    <row r="3" spans="1:7" ht="60">
      <c r="A3" s="57" t="s">
        <v>122</v>
      </c>
      <c r="B3" s="57" t="s">
        <v>123</v>
      </c>
      <c r="C3" s="57">
        <v>2.34</v>
      </c>
      <c r="D3" s="57" t="s">
        <v>25</v>
      </c>
      <c r="E3" s="57"/>
      <c r="F3" s="57">
        <f>E3*C3</f>
        <v>0</v>
      </c>
    </row>
    <row r="4" spans="1:7" ht="62">
      <c r="A4" s="57" t="s">
        <v>124</v>
      </c>
      <c r="B4" s="57" t="s">
        <v>253</v>
      </c>
      <c r="C4" s="57">
        <v>3.6</v>
      </c>
      <c r="D4" s="57" t="s">
        <v>25</v>
      </c>
      <c r="E4" s="57"/>
      <c r="F4" s="57">
        <f t="shared" ref="F4:F14" si="0">E4*C4</f>
        <v>0</v>
      </c>
    </row>
    <row r="5" spans="1:7" ht="75">
      <c r="A5" s="57" t="s">
        <v>125</v>
      </c>
      <c r="B5" s="57" t="s">
        <v>126</v>
      </c>
      <c r="C5" s="57">
        <v>2.2999999999999998</v>
      </c>
      <c r="D5" s="57" t="s">
        <v>25</v>
      </c>
      <c r="E5" s="57"/>
      <c r="F5" s="57">
        <f t="shared" si="0"/>
        <v>0</v>
      </c>
    </row>
    <row r="6" spans="1:7" ht="30">
      <c r="A6" s="57" t="s">
        <v>127</v>
      </c>
      <c r="B6" s="57" t="s">
        <v>128</v>
      </c>
      <c r="C6" s="57">
        <v>2.2999999999999998</v>
      </c>
      <c r="D6" s="57" t="s">
        <v>25</v>
      </c>
      <c r="E6" s="57"/>
      <c r="F6" s="57">
        <f t="shared" si="0"/>
        <v>0</v>
      </c>
    </row>
    <row r="7" spans="1:7" ht="90">
      <c r="A7" s="59" t="s">
        <v>23</v>
      </c>
      <c r="B7" s="59" t="s">
        <v>24</v>
      </c>
      <c r="C7" s="59">
        <v>21.75</v>
      </c>
      <c r="D7" s="59" t="s">
        <v>25</v>
      </c>
      <c r="E7" s="57"/>
      <c r="F7" s="57">
        <f t="shared" si="0"/>
        <v>0</v>
      </c>
      <c r="G7" s="62"/>
    </row>
    <row r="8" spans="1:7" ht="90">
      <c r="A8" s="59" t="s">
        <v>23</v>
      </c>
      <c r="B8" s="59" t="s">
        <v>24</v>
      </c>
      <c r="C8" s="59">
        <v>7.7</v>
      </c>
      <c r="D8" s="59" t="s">
        <v>25</v>
      </c>
      <c r="E8" s="57"/>
      <c r="F8" s="57">
        <f t="shared" si="0"/>
        <v>0</v>
      </c>
      <c r="G8" s="62"/>
    </row>
    <row r="9" spans="1:7" ht="90">
      <c r="A9" s="59" t="s">
        <v>26</v>
      </c>
      <c r="B9" s="59" t="s">
        <v>27</v>
      </c>
      <c r="C9" s="59">
        <v>10</v>
      </c>
      <c r="D9" s="59" t="s">
        <v>28</v>
      </c>
      <c r="E9" s="57"/>
      <c r="F9" s="57">
        <f t="shared" si="0"/>
        <v>0</v>
      </c>
      <c r="G9" s="62"/>
    </row>
    <row r="10" spans="1:7" ht="90">
      <c r="A10" s="59" t="s">
        <v>26</v>
      </c>
      <c r="B10" s="59" t="s">
        <v>27</v>
      </c>
      <c r="C10" s="59">
        <v>6</v>
      </c>
      <c r="D10" s="59" t="s">
        <v>28</v>
      </c>
      <c r="E10" s="57"/>
      <c r="F10" s="57">
        <f t="shared" si="0"/>
        <v>0</v>
      </c>
    </row>
    <row r="11" spans="1:7" ht="90">
      <c r="A11" s="59" t="s">
        <v>26</v>
      </c>
      <c r="B11" s="59" t="s">
        <v>27</v>
      </c>
      <c r="C11" s="59">
        <v>1</v>
      </c>
      <c r="D11" s="59" t="s">
        <v>28</v>
      </c>
      <c r="E11" s="57"/>
      <c r="F11" s="57">
        <f t="shared" si="0"/>
        <v>0</v>
      </c>
    </row>
    <row r="12" spans="1:7" ht="32">
      <c r="A12" s="57" t="s">
        <v>26</v>
      </c>
      <c r="B12" s="57" t="s">
        <v>254</v>
      </c>
      <c r="C12" s="57">
        <v>1</v>
      </c>
      <c r="D12" s="57" t="s">
        <v>28</v>
      </c>
      <c r="E12" s="57"/>
      <c r="F12" s="57">
        <f t="shared" si="0"/>
        <v>0</v>
      </c>
    </row>
    <row r="13" spans="1:7" ht="30">
      <c r="A13" s="57" t="s">
        <v>131</v>
      </c>
      <c r="B13" s="57" t="s">
        <v>132</v>
      </c>
      <c r="C13" s="57">
        <v>1.3</v>
      </c>
      <c r="D13" s="57" t="s">
        <v>25</v>
      </c>
      <c r="E13" s="57"/>
      <c r="F13" s="57">
        <f t="shared" si="0"/>
        <v>0</v>
      </c>
      <c r="G13" s="62"/>
    </row>
    <row r="14" spans="1:7" ht="75">
      <c r="A14" s="57" t="s">
        <v>129</v>
      </c>
      <c r="B14" s="57" t="s">
        <v>130</v>
      </c>
      <c r="C14" s="57">
        <v>1.4</v>
      </c>
      <c r="D14" s="57" t="s">
        <v>25</v>
      </c>
      <c r="E14" s="57"/>
      <c r="F14" s="57">
        <f t="shared" si="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sheetPr>
  <dimension ref="A1:F22"/>
  <sheetViews>
    <sheetView zoomScaleNormal="100" workbookViewId="0">
      <selection activeCell="E3" sqref="E3"/>
    </sheetView>
  </sheetViews>
  <sheetFormatPr baseColWidth="10" defaultColWidth="9.1640625" defaultRowHeight="15"/>
  <cols>
    <col min="1" max="1" width="11.6640625" style="63" customWidth="1"/>
    <col min="2" max="2" width="43" style="63" customWidth="1"/>
    <col min="3" max="3" width="13.1640625" style="63" bestFit="1" customWidth="1"/>
    <col min="4" max="4" width="12.1640625" style="63" customWidth="1"/>
    <col min="5" max="5" width="16.5" style="63" customWidth="1"/>
    <col min="6" max="6" width="21.5" style="63" customWidth="1"/>
    <col min="7" max="16384" width="9.1640625" style="63"/>
  </cols>
  <sheetData>
    <row r="1" spans="1:6">
      <c r="F1" s="57">
        <f>SUM(F3:F100)</f>
        <v>0</v>
      </c>
    </row>
    <row r="2" spans="1:6" ht="30">
      <c r="A2" s="64" t="s">
        <v>0</v>
      </c>
      <c r="B2" s="64" t="s">
        <v>1</v>
      </c>
      <c r="C2" s="64" t="s">
        <v>2</v>
      </c>
      <c r="D2" s="56" t="s">
        <v>3</v>
      </c>
      <c r="E2" s="64" t="s">
        <v>332</v>
      </c>
      <c r="F2" s="64" t="s">
        <v>4</v>
      </c>
    </row>
    <row r="3" spans="1:6" ht="62">
      <c r="A3" s="57" t="s">
        <v>133</v>
      </c>
      <c r="B3" s="57" t="s">
        <v>255</v>
      </c>
      <c r="C3" s="65">
        <v>3</v>
      </c>
      <c r="D3" s="57" t="s">
        <v>25</v>
      </c>
      <c r="E3" s="57"/>
      <c r="F3" s="57">
        <f>E3*C3</f>
        <v>0</v>
      </c>
    </row>
    <row r="4" spans="1:6">
      <c r="D4" s="66"/>
    </row>
    <row r="5" spans="1:6">
      <c r="D5" s="67"/>
    </row>
    <row r="6" spans="1:6">
      <c r="D6" s="67"/>
    </row>
    <row r="7" spans="1:6">
      <c r="D7" s="68"/>
    </row>
    <row r="8" spans="1:6">
      <c r="D8" s="67"/>
    </row>
    <row r="9" spans="1:6">
      <c r="D9" s="67"/>
    </row>
    <row r="10" spans="1:6">
      <c r="D10" s="67"/>
    </row>
    <row r="11" spans="1:6">
      <c r="D11" s="67"/>
    </row>
    <row r="12" spans="1:6">
      <c r="D12" s="67"/>
    </row>
    <row r="13" spans="1:6">
      <c r="D13" s="67"/>
    </row>
    <row r="14" spans="1:6">
      <c r="D14" s="67"/>
    </row>
    <row r="15" spans="1:6">
      <c r="D15" s="67"/>
    </row>
    <row r="16" spans="1:6">
      <c r="D16" s="67"/>
    </row>
    <row r="17" spans="4:4">
      <c r="D17" s="67"/>
    </row>
    <row r="18" spans="4:4">
      <c r="D18" s="67"/>
    </row>
    <row r="19" spans="4:4">
      <c r="D19" s="69"/>
    </row>
    <row r="20" spans="4:4">
      <c r="D20" s="69"/>
    </row>
    <row r="21" spans="4:4">
      <c r="D21" s="69"/>
    </row>
    <row r="22" spans="4:4">
      <c r="D22" s="6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A1:G11"/>
  <sheetViews>
    <sheetView workbookViewId="0">
      <selection activeCell="E3" sqref="E3"/>
    </sheetView>
  </sheetViews>
  <sheetFormatPr baseColWidth="10" defaultColWidth="9.1640625" defaultRowHeight="15"/>
  <cols>
    <col min="1" max="1" width="15.5" style="70" customWidth="1"/>
    <col min="2" max="2" width="40.5" style="70" customWidth="1"/>
    <col min="3" max="4" width="12.83203125" style="70" customWidth="1"/>
    <col min="5" max="5" width="16.5" style="70" customWidth="1"/>
    <col min="6" max="6" width="13.6640625" style="70" bestFit="1" customWidth="1"/>
    <col min="7" max="16384" width="9.1640625" style="70"/>
  </cols>
  <sheetData>
    <row r="1" spans="1:7">
      <c r="E1" s="57"/>
      <c r="F1" s="57">
        <f>SUM(F3:F100)</f>
        <v>0</v>
      </c>
    </row>
    <row r="2" spans="1:7" ht="30">
      <c r="A2" s="71" t="s">
        <v>0</v>
      </c>
      <c r="B2" s="71" t="s">
        <v>1</v>
      </c>
      <c r="C2" s="71" t="s">
        <v>2</v>
      </c>
      <c r="D2" s="71" t="s">
        <v>3</v>
      </c>
      <c r="E2" s="57" t="s">
        <v>332</v>
      </c>
      <c r="F2" s="57" t="s">
        <v>4</v>
      </c>
    </row>
    <row r="3" spans="1:7" ht="90">
      <c r="A3" s="71" t="s">
        <v>29</v>
      </c>
      <c r="B3" s="71" t="s">
        <v>30</v>
      </c>
      <c r="C3" s="71">
        <v>39</v>
      </c>
      <c r="D3" s="71" t="s">
        <v>25</v>
      </c>
      <c r="E3" s="57"/>
      <c r="F3" s="57">
        <f>E3*C3</f>
        <v>0</v>
      </c>
    </row>
    <row r="4" spans="1:7" ht="90">
      <c r="A4" s="71" t="s">
        <v>29</v>
      </c>
      <c r="B4" s="71" t="s">
        <v>30</v>
      </c>
      <c r="C4" s="71">
        <v>12.9</v>
      </c>
      <c r="D4" s="71" t="s">
        <v>25</v>
      </c>
      <c r="E4" s="57"/>
      <c r="F4" s="57">
        <f t="shared" ref="F4:F11" si="0">E4*C4</f>
        <v>0</v>
      </c>
    </row>
    <row r="5" spans="1:7" ht="75">
      <c r="A5" s="71" t="s">
        <v>31</v>
      </c>
      <c r="B5" s="71" t="s">
        <v>32</v>
      </c>
      <c r="C5" s="71">
        <v>143.69999999999999</v>
      </c>
      <c r="D5" s="71" t="s">
        <v>33</v>
      </c>
      <c r="E5" s="57"/>
      <c r="F5" s="57">
        <f t="shared" si="0"/>
        <v>0</v>
      </c>
    </row>
    <row r="6" spans="1:7" ht="75">
      <c r="A6" s="71" t="s">
        <v>31</v>
      </c>
      <c r="B6" s="71" t="s">
        <v>32</v>
      </c>
      <c r="C6" s="71">
        <v>51.3</v>
      </c>
      <c r="D6" s="71" t="s">
        <v>33</v>
      </c>
      <c r="E6" s="57"/>
      <c r="F6" s="57">
        <f t="shared" si="0"/>
        <v>0</v>
      </c>
    </row>
    <row r="7" spans="1:7" ht="30">
      <c r="A7" s="72" t="s">
        <v>134</v>
      </c>
      <c r="B7" s="72" t="s">
        <v>135</v>
      </c>
      <c r="C7" s="72">
        <v>11.37</v>
      </c>
      <c r="D7" s="72" t="s">
        <v>33</v>
      </c>
      <c r="E7" s="57"/>
      <c r="F7" s="57">
        <f t="shared" si="0"/>
        <v>0</v>
      </c>
    </row>
    <row r="8" spans="1:7" ht="90">
      <c r="A8" s="72" t="s">
        <v>136</v>
      </c>
      <c r="B8" s="72" t="s">
        <v>137</v>
      </c>
      <c r="C8" s="72">
        <v>1.8</v>
      </c>
      <c r="D8" s="72" t="s">
        <v>25</v>
      </c>
      <c r="E8" s="57"/>
      <c r="F8" s="57">
        <f t="shared" si="0"/>
        <v>0</v>
      </c>
    </row>
    <row r="9" spans="1:7" ht="180">
      <c r="A9" s="71" t="s">
        <v>34</v>
      </c>
      <c r="B9" s="71" t="s">
        <v>35</v>
      </c>
      <c r="C9" s="71">
        <v>8.6999999999999993</v>
      </c>
      <c r="D9" s="71" t="s">
        <v>25</v>
      </c>
      <c r="E9" s="57"/>
      <c r="F9" s="57">
        <f t="shared" si="0"/>
        <v>0</v>
      </c>
    </row>
    <row r="10" spans="1:7" ht="180">
      <c r="A10" s="71" t="s">
        <v>34</v>
      </c>
      <c r="B10" s="71" t="s">
        <v>35</v>
      </c>
      <c r="C10" s="71">
        <v>5.13</v>
      </c>
      <c r="D10" s="71" t="s">
        <v>25</v>
      </c>
      <c r="E10" s="57"/>
      <c r="F10" s="57">
        <f t="shared" si="0"/>
        <v>0</v>
      </c>
    </row>
    <row r="11" spans="1:7" ht="120">
      <c r="A11" s="71" t="s">
        <v>36</v>
      </c>
      <c r="B11" s="71" t="s">
        <v>37</v>
      </c>
      <c r="C11" s="71">
        <v>145</v>
      </c>
      <c r="D11" s="71" t="s">
        <v>33</v>
      </c>
      <c r="E11" s="57"/>
      <c r="F11" s="57">
        <f t="shared" si="0"/>
        <v>0</v>
      </c>
      <c r="G11" s="7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F5"/>
  <sheetViews>
    <sheetView workbookViewId="0">
      <selection activeCell="E2" sqref="E2"/>
    </sheetView>
  </sheetViews>
  <sheetFormatPr baseColWidth="10" defaultColWidth="9.1640625" defaultRowHeight="15"/>
  <cols>
    <col min="1" max="1" width="16" style="39" customWidth="1"/>
    <col min="2" max="2" width="35.5" style="39" customWidth="1"/>
    <col min="3" max="3" width="13" style="39" customWidth="1"/>
    <col min="4" max="4" width="12.33203125" style="39" customWidth="1"/>
    <col min="5" max="5" width="18.33203125" style="39" customWidth="1"/>
    <col min="6" max="6" width="13.6640625" style="39" bestFit="1" customWidth="1"/>
    <col min="7" max="16384" width="9.1640625" style="39"/>
  </cols>
  <sheetData>
    <row r="1" spans="1:6">
      <c r="F1" s="57">
        <f>SUM(F3:F100)</f>
        <v>0</v>
      </c>
    </row>
    <row r="2" spans="1:6" ht="30">
      <c r="A2" s="38" t="s">
        <v>0</v>
      </c>
      <c r="B2" s="38" t="s">
        <v>1</v>
      </c>
      <c r="C2" s="38" t="s">
        <v>2</v>
      </c>
      <c r="D2" s="2" t="s">
        <v>3</v>
      </c>
      <c r="E2" s="38" t="s">
        <v>332</v>
      </c>
      <c r="F2" s="38" t="s">
        <v>4</v>
      </c>
    </row>
    <row r="3" spans="1:6" ht="105">
      <c r="A3" s="34" t="s">
        <v>138</v>
      </c>
      <c r="B3" s="35" t="s">
        <v>139</v>
      </c>
      <c r="C3" s="37">
        <v>2.2999999999999998</v>
      </c>
      <c r="D3" s="34" t="s">
        <v>33</v>
      </c>
      <c r="E3" s="57"/>
      <c r="F3" s="57">
        <f>E3*C3</f>
        <v>0</v>
      </c>
    </row>
    <row r="4" spans="1:6" ht="105">
      <c r="A4" s="45" t="s">
        <v>201</v>
      </c>
      <c r="B4" s="2" t="s">
        <v>202</v>
      </c>
      <c r="C4" s="38">
        <v>8</v>
      </c>
      <c r="D4" s="2" t="s">
        <v>28</v>
      </c>
      <c r="E4" s="57"/>
      <c r="F4" s="57">
        <f t="shared" ref="F4:F5" si="0">E4*C4</f>
        <v>0</v>
      </c>
    </row>
    <row r="5" spans="1:6" ht="135">
      <c r="A5" s="45" t="s">
        <v>198</v>
      </c>
      <c r="B5" s="2" t="s">
        <v>199</v>
      </c>
      <c r="C5" s="38">
        <v>40</v>
      </c>
      <c r="D5" s="2" t="s">
        <v>200</v>
      </c>
      <c r="E5" s="57"/>
      <c r="F5" s="57">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F4"/>
  <sheetViews>
    <sheetView workbookViewId="0">
      <selection activeCell="E3" sqref="E3"/>
    </sheetView>
  </sheetViews>
  <sheetFormatPr baseColWidth="10" defaultColWidth="9.1640625" defaultRowHeight="15"/>
  <cols>
    <col min="1" max="1" width="14.1640625" style="44" customWidth="1"/>
    <col min="2" max="2" width="42.83203125" style="44" customWidth="1"/>
    <col min="3" max="3" width="11.33203125" style="44" customWidth="1"/>
    <col min="4" max="4" width="14.1640625" style="44" customWidth="1"/>
    <col min="5" max="5" width="17.6640625" style="44" customWidth="1"/>
    <col min="6" max="6" width="13.6640625" style="44" bestFit="1" customWidth="1"/>
    <col min="7" max="16384" width="9.1640625" style="44"/>
  </cols>
  <sheetData>
    <row r="1" spans="1:6">
      <c r="E1" s="57"/>
      <c r="F1" s="57">
        <f>SUM(F3:F100)</f>
        <v>0</v>
      </c>
    </row>
    <row r="2" spans="1:6" ht="30">
      <c r="A2" s="24" t="s">
        <v>0</v>
      </c>
      <c r="B2" s="24" t="s">
        <v>1</v>
      </c>
      <c r="C2" s="24" t="s">
        <v>2</v>
      </c>
      <c r="D2" s="24" t="s">
        <v>3</v>
      </c>
      <c r="E2" s="57" t="s">
        <v>332</v>
      </c>
      <c r="F2" s="57" t="s">
        <v>4</v>
      </c>
    </row>
    <row r="3" spans="1:6" ht="75">
      <c r="A3" s="24" t="s">
        <v>63</v>
      </c>
      <c r="B3" s="24" t="s">
        <v>64</v>
      </c>
      <c r="C3" s="24">
        <v>17.2</v>
      </c>
      <c r="D3" s="24" t="s">
        <v>33</v>
      </c>
      <c r="E3" s="57"/>
      <c r="F3" s="57">
        <f>E3*C3</f>
        <v>0</v>
      </c>
    </row>
    <row r="4" spans="1:6" ht="90">
      <c r="A4" s="24" t="s">
        <v>65</v>
      </c>
      <c r="B4" s="24" t="s">
        <v>66</v>
      </c>
      <c r="C4" s="24">
        <v>33.4</v>
      </c>
      <c r="D4" s="24" t="s">
        <v>58</v>
      </c>
      <c r="E4" s="57"/>
      <c r="F4" s="57">
        <f>E4*C4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Munkalapok</vt:lpstr>
      </vt:variant>
      <vt:variant>
        <vt:i4>22</vt:i4>
      </vt:variant>
    </vt:vector>
  </HeadingPairs>
  <TitlesOfParts>
    <vt:vector size="22" baseType="lpstr">
      <vt:lpstr>összesítő</vt:lpstr>
      <vt:lpstr>TÉTELEK EGYBE!</vt:lpstr>
      <vt:lpstr>Ajánlatos építés</vt:lpstr>
      <vt:lpstr>15</vt:lpstr>
      <vt:lpstr>21</vt:lpstr>
      <vt:lpstr>23</vt:lpstr>
      <vt:lpstr>31</vt:lpstr>
      <vt:lpstr>33</vt:lpstr>
      <vt:lpstr>35</vt:lpstr>
      <vt:lpstr>36</vt:lpstr>
      <vt:lpstr>42</vt:lpstr>
      <vt:lpstr>43</vt:lpstr>
      <vt:lpstr>44</vt:lpstr>
      <vt:lpstr>45</vt:lpstr>
      <vt:lpstr>47</vt:lpstr>
      <vt:lpstr>48</vt:lpstr>
      <vt:lpstr>61</vt:lpstr>
      <vt:lpstr>71</vt:lpstr>
      <vt:lpstr>81</vt:lpstr>
      <vt:lpstr>82</vt:lpstr>
      <vt:lpstr>88</vt: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Bálint</dc:creator>
  <cp:lastModifiedBy>Microsoft Office-felhasználó</cp:lastModifiedBy>
  <dcterms:created xsi:type="dcterms:W3CDTF">2016-02-15T11:35:14Z</dcterms:created>
  <dcterms:modified xsi:type="dcterms:W3CDTF">2018-03-16T19:23:14Z</dcterms:modified>
</cp:coreProperties>
</file>